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8c6313fbce4672b8/Documents/Marian Enterprises LLC/Marian Enterprises LLC - Legacy Files/"/>
    </mc:Choice>
  </mc:AlternateContent>
  <xr:revisionPtr revIDLastSave="0" documentId="8_{25A74ABB-6004-4F07-B219-FF15DCE8ACFF}" xr6:coauthVersionLast="47" xr6:coauthVersionMax="47" xr10:uidLastSave="{00000000-0000-0000-0000-000000000000}"/>
  <bookViews>
    <workbookView xWindow="-108" yWindow="-108" windowWidth="23256" windowHeight="12456" xr2:uid="{00000000-000D-0000-FFFF-FFFF00000000}"/>
  </bookViews>
  <sheets>
    <sheet name="Start Here" sheetId="1" r:id="rId1"/>
    <sheet name="Category Guide" sheetId="2" r:id="rId2"/>
    <sheet name="Expense Tracker" sheetId="3" r:id="rId3"/>
    <sheet name="Monthly Summary" sheetId="4" r:id="rId4"/>
    <sheet name="Travel &amp; Meals Log" sheetId="5" r:id="rId5"/>
    <sheet name="Vehicle &amp; Mileage Log" sheetId="6" r:id="rId6"/>
    <sheet name="Home Office Organizer" sheetId="7" r:id="rId7"/>
    <sheet name="Schedule C Summary" sheetId="8" r:id="rId8"/>
  </sheets>
  <definedNames>
    <definedName name="_xlnm._FilterDatabase" localSheetId="1" hidden="1">'Category Guide'!$A$3:$D$43</definedName>
    <definedName name="_xlnm._FilterDatabase" localSheetId="2" hidden="1">'Expense Tracker'!$A$5:$Q$505</definedName>
    <definedName name="_xlnm._FilterDatabase" localSheetId="3" hidden="1">'Monthly Summary'!$A$5:$N$45</definedName>
    <definedName name="_xlnm._FilterDatabase" localSheetId="7" hidden="1">'Schedule C Summary'!$A$4:$D$34</definedName>
    <definedName name="_xlnm._FilterDatabase" localSheetId="4" hidden="1">'Travel &amp; Meals Log'!$A$4:$T$104</definedName>
    <definedName name="_xlnm._FilterDatabase" localSheetId="5" hidden="1">'Vehicle &amp; Mileage Log'!$A$4:$Q$304</definedName>
    <definedName name="ExpenseCategories">'Category Guide'!$A$4:$A$29</definedName>
    <definedName name="_xlnm.Print_Area" localSheetId="1">'Category Guide'!$A$1:$D$29</definedName>
    <definedName name="_xlnm.Print_Area" localSheetId="3">'Monthly Summary'!$A$1:$N$59</definedName>
    <definedName name="_xlnm.Print_Area" localSheetId="0">'Start Here'!$B$1:$F$25</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7" l="1"/>
  <c r="D23" i="7"/>
  <c r="D22" i="7"/>
  <c r="D21" i="7"/>
  <c r="D20" i="7"/>
  <c r="D19" i="7"/>
  <c r="D18" i="7"/>
  <c r="D17" i="7"/>
  <c r="D16" i="7"/>
  <c r="D15" i="7"/>
  <c r="D14" i="7"/>
  <c r="D13" i="7"/>
  <c r="D12" i="7"/>
  <c r="D11" i="7"/>
  <c r="B7" i="7"/>
  <c r="C20" i="7" s="1"/>
  <c r="G304" i="6"/>
  <c r="G303" i="6"/>
  <c r="G302" i="6"/>
  <c r="G301" i="6"/>
  <c r="G300" i="6"/>
  <c r="G299" i="6"/>
  <c r="G298" i="6"/>
  <c r="G297" i="6"/>
  <c r="G296" i="6"/>
  <c r="G295" i="6"/>
  <c r="G294" i="6"/>
  <c r="G293" i="6"/>
  <c r="G292" i="6"/>
  <c r="G291" i="6"/>
  <c r="G290" i="6"/>
  <c r="G289" i="6"/>
  <c r="G288" i="6"/>
  <c r="G287" i="6"/>
  <c r="G286" i="6"/>
  <c r="G285" i="6"/>
  <c r="G284" i="6"/>
  <c r="G283" i="6"/>
  <c r="G282" i="6"/>
  <c r="G281" i="6"/>
  <c r="G280" i="6"/>
  <c r="G279" i="6"/>
  <c r="G278" i="6"/>
  <c r="G277" i="6"/>
  <c r="G276" i="6"/>
  <c r="G275" i="6"/>
  <c r="G274" i="6"/>
  <c r="G273" i="6"/>
  <c r="G272" i="6"/>
  <c r="G271" i="6"/>
  <c r="G270" i="6"/>
  <c r="G269" i="6"/>
  <c r="G268" i="6"/>
  <c r="G267" i="6"/>
  <c r="G266" i="6"/>
  <c r="G265" i="6"/>
  <c r="G264" i="6"/>
  <c r="G263" i="6"/>
  <c r="G262" i="6"/>
  <c r="G261" i="6"/>
  <c r="G260" i="6"/>
  <c r="G259" i="6"/>
  <c r="G258" i="6"/>
  <c r="G257" i="6"/>
  <c r="G256" i="6"/>
  <c r="G255" i="6"/>
  <c r="G254" i="6"/>
  <c r="G253" i="6"/>
  <c r="G252" i="6"/>
  <c r="G251" i="6"/>
  <c r="G250" i="6"/>
  <c r="G249" i="6"/>
  <c r="G248" i="6"/>
  <c r="G247" i="6"/>
  <c r="G246" i="6"/>
  <c r="G245" i="6"/>
  <c r="G244" i="6"/>
  <c r="G243" i="6"/>
  <c r="G242" i="6"/>
  <c r="G241" i="6"/>
  <c r="G240" i="6"/>
  <c r="G239" i="6"/>
  <c r="G238" i="6"/>
  <c r="G237" i="6"/>
  <c r="G236" i="6"/>
  <c r="G235" i="6"/>
  <c r="G234" i="6"/>
  <c r="G233" i="6"/>
  <c r="G232" i="6"/>
  <c r="G231" i="6"/>
  <c r="G230" i="6"/>
  <c r="G229" i="6"/>
  <c r="G228" i="6"/>
  <c r="G227" i="6"/>
  <c r="G226" i="6"/>
  <c r="G225" i="6"/>
  <c r="G224" i="6"/>
  <c r="G223" i="6"/>
  <c r="G222" i="6"/>
  <c r="G221" i="6"/>
  <c r="G220" i="6"/>
  <c r="G219" i="6"/>
  <c r="G218" i="6"/>
  <c r="G217" i="6"/>
  <c r="G216" i="6"/>
  <c r="G215" i="6"/>
  <c r="G214" i="6"/>
  <c r="G213" i="6"/>
  <c r="G212" i="6"/>
  <c r="G211" i="6"/>
  <c r="G210" i="6"/>
  <c r="G209" i="6"/>
  <c r="G208" i="6"/>
  <c r="G207" i="6"/>
  <c r="G206" i="6"/>
  <c r="G205" i="6"/>
  <c r="G204" i="6"/>
  <c r="G203" i="6"/>
  <c r="G202" i="6"/>
  <c r="G201" i="6"/>
  <c r="G200" i="6"/>
  <c r="G199" i="6"/>
  <c r="G198" i="6"/>
  <c r="G197" i="6"/>
  <c r="G196" i="6"/>
  <c r="G195" i="6"/>
  <c r="G194" i="6"/>
  <c r="G193" i="6"/>
  <c r="G192" i="6"/>
  <c r="G191" i="6"/>
  <c r="G190" i="6"/>
  <c r="G189" i="6"/>
  <c r="G188" i="6"/>
  <c r="G187" i="6"/>
  <c r="G186" i="6"/>
  <c r="G185" i="6"/>
  <c r="G184" i="6"/>
  <c r="G183" i="6"/>
  <c r="G182" i="6"/>
  <c r="G181" i="6"/>
  <c r="G180" i="6"/>
  <c r="G179" i="6"/>
  <c r="G178" i="6"/>
  <c r="G177" i="6"/>
  <c r="G176" i="6"/>
  <c r="G175" i="6"/>
  <c r="G174" i="6"/>
  <c r="G173" i="6"/>
  <c r="G172" i="6"/>
  <c r="G171" i="6"/>
  <c r="G170" i="6"/>
  <c r="G169" i="6"/>
  <c r="G168" i="6"/>
  <c r="G167" i="6"/>
  <c r="G166" i="6"/>
  <c r="G165" i="6"/>
  <c r="G164" i="6"/>
  <c r="G163" i="6"/>
  <c r="G162" i="6"/>
  <c r="G161" i="6"/>
  <c r="G160" i="6"/>
  <c r="G159" i="6"/>
  <c r="G158" i="6"/>
  <c r="G157" i="6"/>
  <c r="G156" i="6"/>
  <c r="G155" i="6"/>
  <c r="G154" i="6"/>
  <c r="G153" i="6"/>
  <c r="G152" i="6"/>
  <c r="G151" i="6"/>
  <c r="G150" i="6"/>
  <c r="G149" i="6"/>
  <c r="G148" i="6"/>
  <c r="G147" i="6"/>
  <c r="G146" i="6"/>
  <c r="G145" i="6"/>
  <c r="G144" i="6"/>
  <c r="G143" i="6"/>
  <c r="G142" i="6"/>
  <c r="G141" i="6"/>
  <c r="G140" i="6"/>
  <c r="G139" i="6"/>
  <c r="G138" i="6"/>
  <c r="G137" i="6"/>
  <c r="G136" i="6"/>
  <c r="G135" i="6"/>
  <c r="G134" i="6"/>
  <c r="G133" i="6"/>
  <c r="G132" i="6"/>
  <c r="G131" i="6"/>
  <c r="G130" i="6"/>
  <c r="G129" i="6"/>
  <c r="G128" i="6"/>
  <c r="G127" i="6"/>
  <c r="G126" i="6"/>
  <c r="G125" i="6"/>
  <c r="G124" i="6"/>
  <c r="G123" i="6"/>
  <c r="G122" i="6"/>
  <c r="G121" i="6"/>
  <c r="G120" i="6"/>
  <c r="G119" i="6"/>
  <c r="G118" i="6"/>
  <c r="G117" i="6"/>
  <c r="G116" i="6"/>
  <c r="G115" i="6"/>
  <c r="G114" i="6"/>
  <c r="G113" i="6"/>
  <c r="G112" i="6"/>
  <c r="G111" i="6"/>
  <c r="G110" i="6"/>
  <c r="G109" i="6"/>
  <c r="G108" i="6"/>
  <c r="G107" i="6"/>
  <c r="G106" i="6"/>
  <c r="G105" i="6"/>
  <c r="G104" i="6"/>
  <c r="G103" i="6"/>
  <c r="G102" i="6"/>
  <c r="G101" i="6"/>
  <c r="G100" i="6"/>
  <c r="G99" i="6"/>
  <c r="G98" i="6"/>
  <c r="G97" i="6"/>
  <c r="G96" i="6"/>
  <c r="G95" i="6"/>
  <c r="G94" i="6"/>
  <c r="G93" i="6"/>
  <c r="G92" i="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15" i="5"/>
  <c r="R14" i="5"/>
  <c r="R13" i="5"/>
  <c r="R12" i="5"/>
  <c r="R11" i="5"/>
  <c r="R10" i="5"/>
  <c r="R9" i="5"/>
  <c r="R8" i="5"/>
  <c r="R7" i="5"/>
  <c r="R6" i="5"/>
  <c r="R5" i="5"/>
  <c r="N50" i="4"/>
  <c r="K50" i="4"/>
  <c r="H50" i="4"/>
  <c r="B50" i="4"/>
  <c r="M45" i="4"/>
  <c r="G44" i="4"/>
  <c r="E44" i="4"/>
  <c r="C44" i="4"/>
  <c r="B44" i="4"/>
  <c r="I43" i="4"/>
  <c r="G42" i="4"/>
  <c r="E42" i="4"/>
  <c r="D42" i="4"/>
  <c r="C42" i="4"/>
  <c r="K41" i="4"/>
  <c r="I40" i="4"/>
  <c r="G40" i="4"/>
  <c r="F40" i="4"/>
  <c r="E40" i="4"/>
  <c r="M39" i="4"/>
  <c r="I38" i="4"/>
  <c r="H38" i="4"/>
  <c r="G38" i="4"/>
  <c r="B38" i="4"/>
  <c r="L37" i="4"/>
  <c r="J36" i="4"/>
  <c r="I36" i="4"/>
  <c r="D36" i="4"/>
  <c r="C36" i="4"/>
  <c r="L35" i="4"/>
  <c r="K34" i="4"/>
  <c r="F34" i="4"/>
  <c r="E34" i="4"/>
  <c r="C34" i="4"/>
  <c r="M33" i="4"/>
  <c r="I32" i="4"/>
  <c r="H32" i="4"/>
  <c r="G32" i="4"/>
  <c r="E32" i="4"/>
  <c r="C32" i="4"/>
  <c r="B31" i="4"/>
  <c r="K30" i="4"/>
  <c r="J30" i="4"/>
  <c r="I30" i="4"/>
  <c r="G30" i="4"/>
  <c r="F29" i="4"/>
  <c r="E29" i="4"/>
  <c r="D29" i="4"/>
  <c r="M28" i="4"/>
  <c r="L28" i="4"/>
  <c r="J27" i="4"/>
  <c r="H27" i="4"/>
  <c r="G27" i="4"/>
  <c r="F27" i="4"/>
  <c r="B27" i="4"/>
  <c r="L25" i="4"/>
  <c r="J25" i="4"/>
  <c r="I25" i="4"/>
  <c r="H25" i="4"/>
  <c r="D25" i="4"/>
  <c r="J24" i="4"/>
  <c r="D24" i="4"/>
  <c r="C24" i="4"/>
  <c r="L23" i="4"/>
  <c r="K23" i="4"/>
  <c r="J23" i="4"/>
  <c r="M22" i="4"/>
  <c r="G22" i="4"/>
  <c r="F22" i="4"/>
  <c r="E22" i="4"/>
  <c r="C22" i="4"/>
  <c r="M21" i="4"/>
  <c r="D21" i="4"/>
  <c r="I20" i="4"/>
  <c r="H20" i="4"/>
  <c r="G20" i="4"/>
  <c r="E20" i="4"/>
  <c r="C20" i="4"/>
  <c r="F19" i="4"/>
  <c r="B19" i="4"/>
  <c r="K18" i="4"/>
  <c r="J18" i="4"/>
  <c r="I18" i="4"/>
  <c r="G18" i="4"/>
  <c r="K17" i="4"/>
  <c r="F17" i="4"/>
  <c r="E17" i="4"/>
  <c r="D17" i="4"/>
  <c r="M16" i="4"/>
  <c r="L16" i="4"/>
  <c r="E16" i="4"/>
  <c r="J15" i="4"/>
  <c r="H15" i="4"/>
  <c r="G15" i="4"/>
  <c r="F15" i="4"/>
  <c r="B15" i="4"/>
  <c r="G14" i="4"/>
  <c r="L13" i="4"/>
  <c r="J13" i="4"/>
  <c r="I13" i="4"/>
  <c r="H13" i="4"/>
  <c r="D13" i="4"/>
  <c r="J12" i="4"/>
  <c r="D12" i="4"/>
  <c r="C12" i="4"/>
  <c r="L11" i="4"/>
  <c r="K11" i="4"/>
  <c r="J11" i="4"/>
  <c r="M10" i="4"/>
  <c r="G10" i="4"/>
  <c r="F10" i="4"/>
  <c r="E10" i="4"/>
  <c r="C10" i="4"/>
  <c r="M9" i="4"/>
  <c r="D9" i="4"/>
  <c r="I8" i="4"/>
  <c r="H8" i="4"/>
  <c r="G8" i="4"/>
  <c r="E8" i="4"/>
  <c r="C8" i="4"/>
  <c r="F7" i="4"/>
  <c r="B7" i="4"/>
  <c r="K6" i="4"/>
  <c r="J6" i="4"/>
  <c r="I6" i="4"/>
  <c r="G6" i="4"/>
  <c r="D6" i="4"/>
  <c r="C6" i="4"/>
  <c r="B3" i="4"/>
  <c r="H45" i="4" s="1"/>
  <c r="Q505" i="3"/>
  <c r="J505" i="3"/>
  <c r="Q504" i="3"/>
  <c r="J504" i="3"/>
  <c r="Q503" i="3"/>
  <c r="J503" i="3"/>
  <c r="Q502" i="3"/>
  <c r="J502" i="3"/>
  <c r="Q501" i="3"/>
  <c r="J501" i="3"/>
  <c r="Q500" i="3"/>
  <c r="J500" i="3"/>
  <c r="Q499" i="3"/>
  <c r="J499" i="3"/>
  <c r="Q498" i="3"/>
  <c r="J498" i="3"/>
  <c r="Q497" i="3"/>
  <c r="J497" i="3"/>
  <c r="Q496" i="3"/>
  <c r="J496" i="3"/>
  <c r="Q495" i="3"/>
  <c r="J495" i="3"/>
  <c r="Q494" i="3"/>
  <c r="J494" i="3"/>
  <c r="Q493" i="3"/>
  <c r="J493" i="3"/>
  <c r="Q492" i="3"/>
  <c r="J492" i="3"/>
  <c r="Q491" i="3"/>
  <c r="J491" i="3"/>
  <c r="Q490" i="3"/>
  <c r="J490" i="3"/>
  <c r="Q489" i="3"/>
  <c r="J489" i="3"/>
  <c r="Q488" i="3"/>
  <c r="J488" i="3"/>
  <c r="Q487" i="3"/>
  <c r="J487" i="3"/>
  <c r="Q486" i="3"/>
  <c r="J486" i="3"/>
  <c r="Q485" i="3"/>
  <c r="J485" i="3"/>
  <c r="Q484" i="3"/>
  <c r="J484" i="3"/>
  <c r="Q483" i="3"/>
  <c r="J483" i="3"/>
  <c r="Q482" i="3"/>
  <c r="J482" i="3"/>
  <c r="Q481" i="3"/>
  <c r="J481" i="3"/>
  <c r="Q480" i="3"/>
  <c r="J480" i="3"/>
  <c r="Q479" i="3"/>
  <c r="J479" i="3"/>
  <c r="Q478" i="3"/>
  <c r="J478" i="3"/>
  <c r="Q477" i="3"/>
  <c r="J477" i="3"/>
  <c r="Q476" i="3"/>
  <c r="J476" i="3"/>
  <c r="Q475" i="3"/>
  <c r="J475" i="3"/>
  <c r="Q474" i="3"/>
  <c r="J474" i="3"/>
  <c r="Q473" i="3"/>
  <c r="J473" i="3"/>
  <c r="Q472" i="3"/>
  <c r="J472" i="3"/>
  <c r="Q471" i="3"/>
  <c r="J471" i="3"/>
  <c r="Q470" i="3"/>
  <c r="J470" i="3"/>
  <c r="Q469" i="3"/>
  <c r="J469" i="3"/>
  <c r="Q468" i="3"/>
  <c r="J468" i="3"/>
  <c r="Q467" i="3"/>
  <c r="J467" i="3"/>
  <c r="Q466" i="3"/>
  <c r="J466" i="3"/>
  <c r="Q465" i="3"/>
  <c r="J465" i="3"/>
  <c r="Q464" i="3"/>
  <c r="J464" i="3"/>
  <c r="Q463" i="3"/>
  <c r="J463" i="3"/>
  <c r="Q462" i="3"/>
  <c r="J462" i="3"/>
  <c r="Q461" i="3"/>
  <c r="J461" i="3"/>
  <c r="Q460" i="3"/>
  <c r="J460" i="3"/>
  <c r="Q459" i="3"/>
  <c r="J459" i="3"/>
  <c r="Q458" i="3"/>
  <c r="J458" i="3"/>
  <c r="Q457" i="3"/>
  <c r="J457" i="3"/>
  <c r="Q456" i="3"/>
  <c r="J456" i="3"/>
  <c r="Q455" i="3"/>
  <c r="J455" i="3"/>
  <c r="Q454" i="3"/>
  <c r="J454" i="3"/>
  <c r="Q453" i="3"/>
  <c r="J453" i="3"/>
  <c r="Q452" i="3"/>
  <c r="J452" i="3"/>
  <c r="Q451" i="3"/>
  <c r="J451" i="3"/>
  <c r="Q450" i="3"/>
  <c r="J450" i="3"/>
  <c r="Q449" i="3"/>
  <c r="J449" i="3"/>
  <c r="Q448" i="3"/>
  <c r="J448" i="3"/>
  <c r="Q447" i="3"/>
  <c r="J447" i="3"/>
  <c r="Q446" i="3"/>
  <c r="J446" i="3"/>
  <c r="Q445" i="3"/>
  <c r="J445" i="3"/>
  <c r="Q444" i="3"/>
  <c r="J444" i="3"/>
  <c r="Q443" i="3"/>
  <c r="J443" i="3"/>
  <c r="Q442" i="3"/>
  <c r="J442" i="3"/>
  <c r="Q441" i="3"/>
  <c r="J441" i="3"/>
  <c r="Q440" i="3"/>
  <c r="J440" i="3"/>
  <c r="Q439" i="3"/>
  <c r="J439" i="3"/>
  <c r="Q438" i="3"/>
  <c r="J438" i="3"/>
  <c r="Q437" i="3"/>
  <c r="J437" i="3"/>
  <c r="Q436" i="3"/>
  <c r="J436" i="3"/>
  <c r="Q435" i="3"/>
  <c r="J435" i="3"/>
  <c r="Q434" i="3"/>
  <c r="J434" i="3"/>
  <c r="Q433" i="3"/>
  <c r="J433" i="3"/>
  <c r="Q432" i="3"/>
  <c r="J432" i="3"/>
  <c r="Q431" i="3"/>
  <c r="J431" i="3"/>
  <c r="Q430" i="3"/>
  <c r="J430" i="3"/>
  <c r="Q429" i="3"/>
  <c r="J429" i="3"/>
  <c r="Q428" i="3"/>
  <c r="J428" i="3"/>
  <c r="Q427" i="3"/>
  <c r="J427" i="3"/>
  <c r="Q426" i="3"/>
  <c r="J426" i="3"/>
  <c r="Q425" i="3"/>
  <c r="J425" i="3"/>
  <c r="Q424" i="3"/>
  <c r="J424" i="3"/>
  <c r="Q423" i="3"/>
  <c r="J423" i="3"/>
  <c r="Q422" i="3"/>
  <c r="J422" i="3"/>
  <c r="Q421" i="3"/>
  <c r="J421" i="3"/>
  <c r="Q420" i="3"/>
  <c r="J420" i="3"/>
  <c r="Q419" i="3"/>
  <c r="J419" i="3"/>
  <c r="Q418" i="3"/>
  <c r="J418" i="3"/>
  <c r="Q417" i="3"/>
  <c r="J417" i="3"/>
  <c r="Q416" i="3"/>
  <c r="J416" i="3"/>
  <c r="Q415" i="3"/>
  <c r="J415" i="3"/>
  <c r="Q414" i="3"/>
  <c r="J414" i="3"/>
  <c r="Q413" i="3"/>
  <c r="J413" i="3"/>
  <c r="Q412" i="3"/>
  <c r="J412" i="3"/>
  <c r="Q411" i="3"/>
  <c r="J411" i="3"/>
  <c r="Q410" i="3"/>
  <c r="J410" i="3"/>
  <c r="Q409" i="3"/>
  <c r="J409" i="3"/>
  <c r="Q408" i="3"/>
  <c r="J408" i="3"/>
  <c r="Q407" i="3"/>
  <c r="J407" i="3"/>
  <c r="Q406" i="3"/>
  <c r="J406" i="3"/>
  <c r="Q405" i="3"/>
  <c r="J405" i="3"/>
  <c r="Q404" i="3"/>
  <c r="J404" i="3"/>
  <c r="Q403" i="3"/>
  <c r="J403" i="3"/>
  <c r="Q402" i="3"/>
  <c r="J402" i="3"/>
  <c r="Q401" i="3"/>
  <c r="J401" i="3"/>
  <c r="Q400" i="3"/>
  <c r="J400" i="3"/>
  <c r="Q399" i="3"/>
  <c r="J399" i="3"/>
  <c r="Q398" i="3"/>
  <c r="J398" i="3"/>
  <c r="Q397" i="3"/>
  <c r="J397" i="3"/>
  <c r="Q396" i="3"/>
  <c r="J396" i="3"/>
  <c r="Q395" i="3"/>
  <c r="J395" i="3"/>
  <c r="Q394" i="3"/>
  <c r="J394" i="3"/>
  <c r="Q393" i="3"/>
  <c r="J393" i="3"/>
  <c r="Q392" i="3"/>
  <c r="J392" i="3"/>
  <c r="Q391" i="3"/>
  <c r="J391" i="3"/>
  <c r="Q390" i="3"/>
  <c r="J390" i="3"/>
  <c r="Q389" i="3"/>
  <c r="J389" i="3"/>
  <c r="Q388" i="3"/>
  <c r="J388" i="3"/>
  <c r="Q387" i="3"/>
  <c r="J387" i="3"/>
  <c r="Q386" i="3"/>
  <c r="J386" i="3"/>
  <c r="Q385" i="3"/>
  <c r="J385" i="3"/>
  <c r="Q384" i="3"/>
  <c r="J384" i="3"/>
  <c r="Q383" i="3"/>
  <c r="J383" i="3"/>
  <c r="Q382" i="3"/>
  <c r="J382" i="3"/>
  <c r="Q381" i="3"/>
  <c r="J381" i="3"/>
  <c r="Q380" i="3"/>
  <c r="J380" i="3"/>
  <c r="Q379" i="3"/>
  <c r="J379" i="3"/>
  <c r="Q378" i="3"/>
  <c r="J378" i="3"/>
  <c r="Q377" i="3"/>
  <c r="J377" i="3"/>
  <c r="Q376" i="3"/>
  <c r="J376" i="3"/>
  <c r="Q375" i="3"/>
  <c r="J375" i="3"/>
  <c r="Q374" i="3"/>
  <c r="J374" i="3"/>
  <c r="Q373" i="3"/>
  <c r="J373" i="3"/>
  <c r="Q372" i="3"/>
  <c r="J372" i="3"/>
  <c r="Q371" i="3"/>
  <c r="J371" i="3"/>
  <c r="Q370" i="3"/>
  <c r="J370" i="3"/>
  <c r="Q369" i="3"/>
  <c r="J369" i="3"/>
  <c r="Q368" i="3"/>
  <c r="J368" i="3"/>
  <c r="Q367" i="3"/>
  <c r="J367" i="3"/>
  <c r="Q366" i="3"/>
  <c r="J366" i="3"/>
  <c r="Q365" i="3"/>
  <c r="J365" i="3"/>
  <c r="Q364" i="3"/>
  <c r="J364" i="3"/>
  <c r="Q363" i="3"/>
  <c r="J363" i="3"/>
  <c r="Q362" i="3"/>
  <c r="J362" i="3"/>
  <c r="Q361" i="3"/>
  <c r="J361" i="3"/>
  <c r="Q360" i="3"/>
  <c r="J360" i="3"/>
  <c r="Q359" i="3"/>
  <c r="J359" i="3"/>
  <c r="Q358" i="3"/>
  <c r="J358" i="3"/>
  <c r="Q357" i="3"/>
  <c r="J357" i="3"/>
  <c r="Q356" i="3"/>
  <c r="J356" i="3"/>
  <c r="Q355" i="3"/>
  <c r="J355" i="3"/>
  <c r="Q354" i="3"/>
  <c r="J354" i="3"/>
  <c r="Q353" i="3"/>
  <c r="J353" i="3"/>
  <c r="Q352" i="3"/>
  <c r="J352" i="3"/>
  <c r="Q351" i="3"/>
  <c r="J351" i="3"/>
  <c r="Q350" i="3"/>
  <c r="J350" i="3"/>
  <c r="Q349" i="3"/>
  <c r="J349" i="3"/>
  <c r="Q348" i="3"/>
  <c r="J348" i="3"/>
  <c r="Q347" i="3"/>
  <c r="J347" i="3"/>
  <c r="Q346" i="3"/>
  <c r="J346" i="3"/>
  <c r="Q345" i="3"/>
  <c r="J345" i="3"/>
  <c r="Q344" i="3"/>
  <c r="J344" i="3"/>
  <c r="Q343" i="3"/>
  <c r="J343" i="3"/>
  <c r="Q342" i="3"/>
  <c r="J342" i="3"/>
  <c r="Q341" i="3"/>
  <c r="J341" i="3"/>
  <c r="Q340" i="3"/>
  <c r="J340" i="3"/>
  <c r="Q339" i="3"/>
  <c r="J339" i="3"/>
  <c r="Q338" i="3"/>
  <c r="J338" i="3"/>
  <c r="Q337" i="3"/>
  <c r="J337" i="3"/>
  <c r="Q336" i="3"/>
  <c r="J336" i="3"/>
  <c r="Q335" i="3"/>
  <c r="J335" i="3"/>
  <c r="Q334" i="3"/>
  <c r="J334" i="3"/>
  <c r="Q333" i="3"/>
  <c r="J333" i="3"/>
  <c r="Q332" i="3"/>
  <c r="J332" i="3"/>
  <c r="Q331" i="3"/>
  <c r="J331" i="3"/>
  <c r="Q330" i="3"/>
  <c r="J330" i="3"/>
  <c r="Q329" i="3"/>
  <c r="J329" i="3"/>
  <c r="Q328" i="3"/>
  <c r="J328" i="3"/>
  <c r="Q327" i="3"/>
  <c r="J327" i="3"/>
  <c r="Q326" i="3"/>
  <c r="J326" i="3"/>
  <c r="Q325" i="3"/>
  <c r="J325" i="3"/>
  <c r="Q324" i="3"/>
  <c r="J324" i="3"/>
  <c r="Q323" i="3"/>
  <c r="J323" i="3"/>
  <c r="Q322" i="3"/>
  <c r="J322" i="3"/>
  <c r="Q321" i="3"/>
  <c r="J321" i="3"/>
  <c r="Q320" i="3"/>
  <c r="J320" i="3"/>
  <c r="Q319" i="3"/>
  <c r="J319" i="3"/>
  <c r="Q318" i="3"/>
  <c r="J318" i="3"/>
  <c r="Q317" i="3"/>
  <c r="J317" i="3"/>
  <c r="Q316" i="3"/>
  <c r="J316" i="3"/>
  <c r="Q315" i="3"/>
  <c r="J315" i="3"/>
  <c r="Q314" i="3"/>
  <c r="J314" i="3"/>
  <c r="Q313" i="3"/>
  <c r="J313" i="3"/>
  <c r="Q312" i="3"/>
  <c r="J312" i="3"/>
  <c r="Q311" i="3"/>
  <c r="J311" i="3"/>
  <c r="Q310" i="3"/>
  <c r="J310" i="3"/>
  <c r="Q309" i="3"/>
  <c r="J309" i="3"/>
  <c r="Q308" i="3"/>
  <c r="J308" i="3"/>
  <c r="Q307" i="3"/>
  <c r="J307" i="3"/>
  <c r="Q306" i="3"/>
  <c r="J306" i="3"/>
  <c r="Q305" i="3"/>
  <c r="J305" i="3"/>
  <c r="Q304" i="3"/>
  <c r="J304" i="3"/>
  <c r="Q303" i="3"/>
  <c r="J303" i="3"/>
  <c r="Q302" i="3"/>
  <c r="J302" i="3"/>
  <c r="Q301" i="3"/>
  <c r="J301" i="3"/>
  <c r="Q300" i="3"/>
  <c r="J300" i="3"/>
  <c r="Q299" i="3"/>
  <c r="J299" i="3"/>
  <c r="Q298" i="3"/>
  <c r="J298" i="3"/>
  <c r="Q297" i="3"/>
  <c r="J297" i="3"/>
  <c r="Q296" i="3"/>
  <c r="J296" i="3"/>
  <c r="Q295" i="3"/>
  <c r="J295" i="3"/>
  <c r="Q294" i="3"/>
  <c r="J294" i="3"/>
  <c r="Q293" i="3"/>
  <c r="J293" i="3"/>
  <c r="Q292" i="3"/>
  <c r="J292" i="3"/>
  <c r="Q291" i="3"/>
  <c r="J291" i="3"/>
  <c r="Q290" i="3"/>
  <c r="J290" i="3"/>
  <c r="Q289" i="3"/>
  <c r="J289" i="3"/>
  <c r="Q288" i="3"/>
  <c r="J288" i="3"/>
  <c r="Q287" i="3"/>
  <c r="J287" i="3"/>
  <c r="Q286" i="3"/>
  <c r="J286" i="3"/>
  <c r="Q285" i="3"/>
  <c r="J285" i="3"/>
  <c r="Q284" i="3"/>
  <c r="J284" i="3"/>
  <c r="Q283" i="3"/>
  <c r="J283" i="3"/>
  <c r="Q282" i="3"/>
  <c r="J282" i="3"/>
  <c r="Q281" i="3"/>
  <c r="J281" i="3"/>
  <c r="Q280" i="3"/>
  <c r="J280" i="3"/>
  <c r="Q279" i="3"/>
  <c r="J279" i="3"/>
  <c r="Q278" i="3"/>
  <c r="J278" i="3"/>
  <c r="Q277" i="3"/>
  <c r="J277" i="3"/>
  <c r="Q276" i="3"/>
  <c r="J276" i="3"/>
  <c r="Q275" i="3"/>
  <c r="J275" i="3"/>
  <c r="Q274" i="3"/>
  <c r="J274" i="3"/>
  <c r="Q273" i="3"/>
  <c r="J273" i="3"/>
  <c r="Q272" i="3"/>
  <c r="J272" i="3"/>
  <c r="Q271" i="3"/>
  <c r="J271" i="3"/>
  <c r="Q270" i="3"/>
  <c r="J270" i="3"/>
  <c r="Q269" i="3"/>
  <c r="J269" i="3"/>
  <c r="Q268" i="3"/>
  <c r="J268" i="3"/>
  <c r="Q267" i="3"/>
  <c r="J267" i="3"/>
  <c r="Q266" i="3"/>
  <c r="J266" i="3"/>
  <c r="Q265" i="3"/>
  <c r="J265" i="3"/>
  <c r="Q264" i="3"/>
  <c r="J264" i="3"/>
  <c r="Q263" i="3"/>
  <c r="J263" i="3"/>
  <c r="Q262" i="3"/>
  <c r="J262" i="3"/>
  <c r="Q261" i="3"/>
  <c r="J261" i="3"/>
  <c r="Q260" i="3"/>
  <c r="J260" i="3"/>
  <c r="Q259" i="3"/>
  <c r="J259" i="3"/>
  <c r="Q258" i="3"/>
  <c r="J258" i="3"/>
  <c r="Q257" i="3"/>
  <c r="J257" i="3"/>
  <c r="Q256" i="3"/>
  <c r="J256" i="3"/>
  <c r="Q255" i="3"/>
  <c r="J255" i="3"/>
  <c r="Q254" i="3"/>
  <c r="J254" i="3"/>
  <c r="Q253" i="3"/>
  <c r="J253" i="3"/>
  <c r="Q252" i="3"/>
  <c r="J252" i="3"/>
  <c r="Q251" i="3"/>
  <c r="J251" i="3"/>
  <c r="Q250" i="3"/>
  <c r="J250" i="3"/>
  <c r="Q249" i="3"/>
  <c r="J249" i="3"/>
  <c r="Q248" i="3"/>
  <c r="J248" i="3"/>
  <c r="Q247" i="3"/>
  <c r="J247" i="3"/>
  <c r="Q246" i="3"/>
  <c r="J246" i="3"/>
  <c r="Q245" i="3"/>
  <c r="J245" i="3"/>
  <c r="Q244" i="3"/>
  <c r="J244" i="3"/>
  <c r="Q243" i="3"/>
  <c r="J243" i="3"/>
  <c r="Q242" i="3"/>
  <c r="J242" i="3"/>
  <c r="Q241" i="3"/>
  <c r="J241" i="3"/>
  <c r="Q240" i="3"/>
  <c r="J240" i="3"/>
  <c r="Q239" i="3"/>
  <c r="J239" i="3"/>
  <c r="Q238" i="3"/>
  <c r="J238" i="3"/>
  <c r="Q237" i="3"/>
  <c r="J237" i="3"/>
  <c r="Q236" i="3"/>
  <c r="J236" i="3"/>
  <c r="Q235" i="3"/>
  <c r="J235" i="3"/>
  <c r="Q234" i="3"/>
  <c r="J234" i="3"/>
  <c r="Q233" i="3"/>
  <c r="J233" i="3"/>
  <c r="Q232" i="3"/>
  <c r="J232" i="3"/>
  <c r="Q231" i="3"/>
  <c r="J231" i="3"/>
  <c r="Q230" i="3"/>
  <c r="J230" i="3"/>
  <c r="Q229" i="3"/>
  <c r="J229" i="3"/>
  <c r="Q228" i="3"/>
  <c r="J228" i="3"/>
  <c r="Q227" i="3"/>
  <c r="J227" i="3"/>
  <c r="Q226" i="3"/>
  <c r="J226" i="3"/>
  <c r="Q225" i="3"/>
  <c r="J225" i="3"/>
  <c r="Q224" i="3"/>
  <c r="J224" i="3"/>
  <c r="Q223" i="3"/>
  <c r="J223" i="3"/>
  <c r="Q222" i="3"/>
  <c r="J222" i="3"/>
  <c r="Q221" i="3"/>
  <c r="J221" i="3"/>
  <c r="Q220" i="3"/>
  <c r="J220" i="3"/>
  <c r="Q219" i="3"/>
  <c r="J219" i="3"/>
  <c r="Q218" i="3"/>
  <c r="J218" i="3"/>
  <c r="Q217" i="3"/>
  <c r="J217" i="3"/>
  <c r="Q216" i="3"/>
  <c r="J216" i="3"/>
  <c r="Q215" i="3"/>
  <c r="J215" i="3"/>
  <c r="Q214" i="3"/>
  <c r="J214" i="3"/>
  <c r="Q213" i="3"/>
  <c r="J213" i="3"/>
  <c r="Q212" i="3"/>
  <c r="J212" i="3"/>
  <c r="Q211" i="3"/>
  <c r="J211" i="3"/>
  <c r="Q210" i="3"/>
  <c r="J210" i="3"/>
  <c r="Q209" i="3"/>
  <c r="J209" i="3"/>
  <c r="Q208" i="3"/>
  <c r="J208" i="3"/>
  <c r="Q207" i="3"/>
  <c r="J207" i="3"/>
  <c r="Q206" i="3"/>
  <c r="J206" i="3"/>
  <c r="Q205" i="3"/>
  <c r="J205" i="3"/>
  <c r="Q204" i="3"/>
  <c r="J204" i="3"/>
  <c r="Q203" i="3"/>
  <c r="J203" i="3"/>
  <c r="Q202" i="3"/>
  <c r="J202" i="3"/>
  <c r="Q201" i="3"/>
  <c r="J201" i="3"/>
  <c r="Q200" i="3"/>
  <c r="J200" i="3"/>
  <c r="Q199" i="3"/>
  <c r="J199" i="3"/>
  <c r="Q198" i="3"/>
  <c r="J198" i="3"/>
  <c r="Q197" i="3"/>
  <c r="J197" i="3"/>
  <c r="Q196" i="3"/>
  <c r="J196" i="3"/>
  <c r="Q195" i="3"/>
  <c r="J195" i="3"/>
  <c r="Q194" i="3"/>
  <c r="J194" i="3"/>
  <c r="Q193" i="3"/>
  <c r="J193" i="3"/>
  <c r="Q192" i="3"/>
  <c r="J192" i="3"/>
  <c r="Q191" i="3"/>
  <c r="J191" i="3"/>
  <c r="Q190" i="3"/>
  <c r="J190" i="3"/>
  <c r="Q189" i="3"/>
  <c r="J189" i="3"/>
  <c r="Q188" i="3"/>
  <c r="J188" i="3"/>
  <c r="Q187" i="3"/>
  <c r="J187" i="3"/>
  <c r="Q186" i="3"/>
  <c r="J186" i="3"/>
  <c r="Q185" i="3"/>
  <c r="J185" i="3"/>
  <c r="Q184" i="3"/>
  <c r="J184" i="3"/>
  <c r="Q183" i="3"/>
  <c r="J183" i="3"/>
  <c r="Q182" i="3"/>
  <c r="J182" i="3"/>
  <c r="Q181" i="3"/>
  <c r="J181" i="3"/>
  <c r="Q180" i="3"/>
  <c r="J180" i="3"/>
  <c r="Q179" i="3"/>
  <c r="J179" i="3"/>
  <c r="Q178" i="3"/>
  <c r="J178" i="3"/>
  <c r="Q177" i="3"/>
  <c r="J177" i="3"/>
  <c r="Q176" i="3"/>
  <c r="J176" i="3"/>
  <c r="Q175" i="3"/>
  <c r="J175" i="3"/>
  <c r="Q174" i="3"/>
  <c r="J174" i="3"/>
  <c r="Q173" i="3"/>
  <c r="J173" i="3"/>
  <c r="Q172" i="3"/>
  <c r="J172" i="3"/>
  <c r="Q171" i="3"/>
  <c r="J171" i="3"/>
  <c r="Q170" i="3"/>
  <c r="J170" i="3"/>
  <c r="Q169" i="3"/>
  <c r="J169" i="3"/>
  <c r="Q168" i="3"/>
  <c r="J168" i="3"/>
  <c r="Q167" i="3"/>
  <c r="J167" i="3"/>
  <c r="Q166" i="3"/>
  <c r="J166" i="3"/>
  <c r="Q165" i="3"/>
  <c r="J165" i="3"/>
  <c r="Q164" i="3"/>
  <c r="J164" i="3"/>
  <c r="Q163" i="3"/>
  <c r="J163" i="3"/>
  <c r="Q162" i="3"/>
  <c r="J162" i="3"/>
  <c r="Q161" i="3"/>
  <c r="J161" i="3"/>
  <c r="Q160" i="3"/>
  <c r="J160" i="3"/>
  <c r="Q159" i="3"/>
  <c r="J159" i="3"/>
  <c r="Q158" i="3"/>
  <c r="J158" i="3"/>
  <c r="Q157" i="3"/>
  <c r="J157" i="3"/>
  <c r="Q156" i="3"/>
  <c r="J156" i="3"/>
  <c r="Q155" i="3"/>
  <c r="J155" i="3"/>
  <c r="Q154" i="3"/>
  <c r="J154" i="3"/>
  <c r="Q153" i="3"/>
  <c r="J153" i="3"/>
  <c r="Q152" i="3"/>
  <c r="J152" i="3"/>
  <c r="Q151" i="3"/>
  <c r="J151" i="3"/>
  <c r="Q150" i="3"/>
  <c r="J150" i="3"/>
  <c r="Q149" i="3"/>
  <c r="J149" i="3"/>
  <c r="Q148" i="3"/>
  <c r="J148" i="3"/>
  <c r="Q147" i="3"/>
  <c r="J147" i="3"/>
  <c r="Q146" i="3"/>
  <c r="J146" i="3"/>
  <c r="Q145" i="3"/>
  <c r="J145" i="3"/>
  <c r="Q144" i="3"/>
  <c r="J144" i="3"/>
  <c r="Q143" i="3"/>
  <c r="J143" i="3"/>
  <c r="Q142" i="3"/>
  <c r="J142" i="3"/>
  <c r="Q141" i="3"/>
  <c r="J141" i="3"/>
  <c r="Q140" i="3"/>
  <c r="J140" i="3"/>
  <c r="Q139" i="3"/>
  <c r="J139" i="3"/>
  <c r="Q138" i="3"/>
  <c r="J138" i="3"/>
  <c r="Q137" i="3"/>
  <c r="J137" i="3"/>
  <c r="Q136" i="3"/>
  <c r="J136" i="3"/>
  <c r="Q135" i="3"/>
  <c r="J135" i="3"/>
  <c r="Q134" i="3"/>
  <c r="J134" i="3"/>
  <c r="Q133" i="3"/>
  <c r="J133" i="3"/>
  <c r="Q132" i="3"/>
  <c r="J132" i="3"/>
  <c r="Q131" i="3"/>
  <c r="J131" i="3"/>
  <c r="Q130" i="3"/>
  <c r="J130" i="3"/>
  <c r="Q129" i="3"/>
  <c r="J129" i="3"/>
  <c r="Q128" i="3"/>
  <c r="J128" i="3"/>
  <c r="Q127" i="3"/>
  <c r="J127" i="3"/>
  <c r="Q126" i="3"/>
  <c r="J126" i="3"/>
  <c r="Q125" i="3"/>
  <c r="J125" i="3"/>
  <c r="Q124" i="3"/>
  <c r="J124" i="3"/>
  <c r="Q123" i="3"/>
  <c r="J123" i="3"/>
  <c r="Q122" i="3"/>
  <c r="J122" i="3"/>
  <c r="Q121" i="3"/>
  <c r="J121" i="3"/>
  <c r="Q120" i="3"/>
  <c r="J120" i="3"/>
  <c r="Q119" i="3"/>
  <c r="J119" i="3"/>
  <c r="Q118" i="3"/>
  <c r="J118" i="3"/>
  <c r="Q117" i="3"/>
  <c r="J117" i="3"/>
  <c r="Q116" i="3"/>
  <c r="J116" i="3"/>
  <c r="Q115" i="3"/>
  <c r="J115" i="3"/>
  <c r="Q114" i="3"/>
  <c r="J114" i="3"/>
  <c r="Q113" i="3"/>
  <c r="J113" i="3"/>
  <c r="Q112" i="3"/>
  <c r="J112" i="3"/>
  <c r="Q111" i="3"/>
  <c r="J111" i="3"/>
  <c r="Q110" i="3"/>
  <c r="J110" i="3"/>
  <c r="Q109" i="3"/>
  <c r="J109" i="3"/>
  <c r="Q108" i="3"/>
  <c r="J108" i="3"/>
  <c r="Q107" i="3"/>
  <c r="J107" i="3"/>
  <c r="Q106" i="3"/>
  <c r="J106" i="3"/>
  <c r="Q105" i="3"/>
  <c r="J105" i="3"/>
  <c r="Q104" i="3"/>
  <c r="J104" i="3"/>
  <c r="Q103" i="3"/>
  <c r="J103" i="3"/>
  <c r="Q102" i="3"/>
  <c r="J102" i="3"/>
  <c r="Q101" i="3"/>
  <c r="J101" i="3"/>
  <c r="Q100" i="3"/>
  <c r="J100" i="3"/>
  <c r="Q99" i="3"/>
  <c r="J99" i="3"/>
  <c r="Q98" i="3"/>
  <c r="J98" i="3"/>
  <c r="Q97" i="3"/>
  <c r="J97" i="3"/>
  <c r="Q96" i="3"/>
  <c r="J96" i="3"/>
  <c r="Q95" i="3"/>
  <c r="J95" i="3"/>
  <c r="Q94" i="3"/>
  <c r="J94" i="3"/>
  <c r="Q93" i="3"/>
  <c r="J93" i="3"/>
  <c r="Q92" i="3"/>
  <c r="J92" i="3"/>
  <c r="Q91" i="3"/>
  <c r="J91" i="3"/>
  <c r="Q90" i="3"/>
  <c r="J90" i="3"/>
  <c r="Q89" i="3"/>
  <c r="J89" i="3"/>
  <c r="Q88" i="3"/>
  <c r="J88" i="3"/>
  <c r="Q87" i="3"/>
  <c r="J87" i="3"/>
  <c r="Q86" i="3"/>
  <c r="J86" i="3"/>
  <c r="Q85" i="3"/>
  <c r="J85" i="3"/>
  <c r="Q84" i="3"/>
  <c r="J84" i="3"/>
  <c r="Q83" i="3"/>
  <c r="J83" i="3"/>
  <c r="Q82" i="3"/>
  <c r="J82" i="3"/>
  <c r="Q81" i="3"/>
  <c r="J81" i="3"/>
  <c r="Q80" i="3"/>
  <c r="J80" i="3"/>
  <c r="Q79" i="3"/>
  <c r="J79" i="3"/>
  <c r="Q78" i="3"/>
  <c r="J78" i="3"/>
  <c r="Q77" i="3"/>
  <c r="J77" i="3"/>
  <c r="Q76" i="3"/>
  <c r="J76" i="3"/>
  <c r="Q75" i="3"/>
  <c r="J75" i="3"/>
  <c r="Q74" i="3"/>
  <c r="J74" i="3"/>
  <c r="Q73" i="3"/>
  <c r="J73" i="3"/>
  <c r="Q72" i="3"/>
  <c r="J72" i="3"/>
  <c r="Q71" i="3"/>
  <c r="J71" i="3"/>
  <c r="Q70" i="3"/>
  <c r="J70" i="3"/>
  <c r="Q69" i="3"/>
  <c r="J69" i="3"/>
  <c r="Q68" i="3"/>
  <c r="J68" i="3"/>
  <c r="Q67" i="3"/>
  <c r="J67" i="3"/>
  <c r="Q66" i="3"/>
  <c r="J66" i="3"/>
  <c r="Q65" i="3"/>
  <c r="J65" i="3"/>
  <c r="Q64" i="3"/>
  <c r="J64" i="3"/>
  <c r="Q63" i="3"/>
  <c r="J63" i="3"/>
  <c r="Q62" i="3"/>
  <c r="J62" i="3"/>
  <c r="Q61" i="3"/>
  <c r="J61" i="3"/>
  <c r="Q60" i="3"/>
  <c r="J60" i="3"/>
  <c r="Q59" i="3"/>
  <c r="J59" i="3"/>
  <c r="Q58" i="3"/>
  <c r="J58" i="3"/>
  <c r="Q57" i="3"/>
  <c r="J57" i="3"/>
  <c r="Q56" i="3"/>
  <c r="J56" i="3"/>
  <c r="Q55" i="3"/>
  <c r="J55" i="3"/>
  <c r="Q54" i="3"/>
  <c r="J54" i="3"/>
  <c r="Q53" i="3"/>
  <c r="J53" i="3"/>
  <c r="Q52" i="3"/>
  <c r="J52" i="3"/>
  <c r="Q51" i="3"/>
  <c r="J51" i="3"/>
  <c r="Q50" i="3"/>
  <c r="J50" i="3"/>
  <c r="Q49" i="3"/>
  <c r="J49" i="3"/>
  <c r="Q48" i="3"/>
  <c r="J48" i="3"/>
  <c r="Q47" i="3"/>
  <c r="J47" i="3"/>
  <c r="Q46" i="3"/>
  <c r="J46" i="3"/>
  <c r="Q45" i="3"/>
  <c r="J45" i="3"/>
  <c r="Q44" i="3"/>
  <c r="J44" i="3"/>
  <c r="Q43" i="3"/>
  <c r="J43" i="3"/>
  <c r="Q42" i="3"/>
  <c r="J42" i="3"/>
  <c r="Q41" i="3"/>
  <c r="J41" i="3"/>
  <c r="Q40" i="3"/>
  <c r="J40" i="3"/>
  <c r="Q39" i="3"/>
  <c r="J39" i="3"/>
  <c r="Q38" i="3"/>
  <c r="J38" i="3"/>
  <c r="Q37" i="3"/>
  <c r="J37" i="3"/>
  <c r="Q36" i="3"/>
  <c r="J36" i="3"/>
  <c r="Q35" i="3"/>
  <c r="J35" i="3"/>
  <c r="Q34" i="3"/>
  <c r="J34" i="3"/>
  <c r="Q33" i="3"/>
  <c r="J33" i="3"/>
  <c r="Q32" i="3"/>
  <c r="J32" i="3"/>
  <c r="Q31" i="3"/>
  <c r="J31" i="3"/>
  <c r="Q30" i="3"/>
  <c r="J30" i="3"/>
  <c r="Q29" i="3"/>
  <c r="J29" i="3"/>
  <c r="Q28" i="3"/>
  <c r="J28" i="3"/>
  <c r="Q27" i="3"/>
  <c r="J27" i="3"/>
  <c r="Q26" i="3"/>
  <c r="J26" i="3"/>
  <c r="Q25" i="3"/>
  <c r="J25" i="3"/>
  <c r="Q24" i="3"/>
  <c r="J24" i="3"/>
  <c r="Q23" i="3"/>
  <c r="J23" i="3"/>
  <c r="Q22" i="3"/>
  <c r="J22" i="3"/>
  <c r="Q21" i="3"/>
  <c r="J21" i="3"/>
  <c r="Q20" i="3"/>
  <c r="J20" i="3"/>
  <c r="Q19" i="3"/>
  <c r="J19" i="3"/>
  <c r="Q18" i="3"/>
  <c r="J18" i="3"/>
  <c r="Q17" i="3"/>
  <c r="J17" i="3"/>
  <c r="Q16" i="3"/>
  <c r="J16" i="3"/>
  <c r="Q15" i="3"/>
  <c r="J15" i="3"/>
  <c r="Q14" i="3"/>
  <c r="J14" i="3"/>
  <c r="Q13" i="3"/>
  <c r="J13" i="3"/>
  <c r="Q12" i="3"/>
  <c r="J12" i="3"/>
  <c r="Q11" i="3"/>
  <c r="J11" i="3"/>
  <c r="Q10" i="3"/>
  <c r="J10" i="3"/>
  <c r="Q9" i="3"/>
  <c r="J9" i="3"/>
  <c r="Q8" i="3"/>
  <c r="J8" i="3"/>
  <c r="Q7" i="3"/>
  <c r="J7" i="3"/>
  <c r="Q6" i="3"/>
  <c r="J6" i="3"/>
  <c r="O3" i="3"/>
  <c r="L3" i="3"/>
  <c r="E3" i="3"/>
  <c r="B3" i="3"/>
  <c r="C29" i="8" l="1"/>
  <c r="C7" i="4"/>
  <c r="M8" i="4"/>
  <c r="K10" i="4"/>
  <c r="E12" i="4"/>
  <c r="B14" i="4"/>
  <c r="L15" i="4"/>
  <c r="H17" i="4"/>
  <c r="C19" i="4"/>
  <c r="M20" i="4"/>
  <c r="K22" i="4"/>
  <c r="E24" i="4"/>
  <c r="B26" i="4"/>
  <c r="L27" i="4"/>
  <c r="H29" i="4"/>
  <c r="C31" i="4"/>
  <c r="M32" i="4"/>
  <c r="L34" i="4"/>
  <c r="K36" i="4"/>
  <c r="K38" i="4"/>
  <c r="K40" i="4"/>
  <c r="I42" i="4"/>
  <c r="H44" i="4"/>
  <c r="D7" i="4"/>
  <c r="B9" i="4"/>
  <c r="L10" i="4"/>
  <c r="I12" i="4"/>
  <c r="C14" i="4"/>
  <c r="M15" i="4"/>
  <c r="J17" i="4"/>
  <c r="D19" i="4"/>
  <c r="B21" i="4"/>
  <c r="L22" i="4"/>
  <c r="I24" i="4"/>
  <c r="C26" i="4"/>
  <c r="M27" i="4"/>
  <c r="J29" i="4"/>
  <c r="D31" i="4"/>
  <c r="B33" i="4"/>
  <c r="M34" i="4"/>
  <c r="M36" i="4"/>
  <c r="M38" i="4"/>
  <c r="L40" i="4"/>
  <c r="J42" i="4"/>
  <c r="M44" i="4"/>
  <c r="E50" i="4"/>
  <c r="G26" i="4"/>
  <c r="E28" i="4"/>
  <c r="K29" i="4"/>
  <c r="F31" i="4"/>
  <c r="D33" i="4"/>
  <c r="B35" i="4"/>
  <c r="B37" i="4"/>
  <c r="F39" i="4"/>
  <c r="D41" i="4"/>
  <c r="B43" i="4"/>
  <c r="B45" i="4"/>
  <c r="H7" i="4"/>
  <c r="F9" i="4"/>
  <c r="B11" i="4"/>
  <c r="K12" i="4"/>
  <c r="H14" i="4"/>
  <c r="F16" i="4"/>
  <c r="L17" i="4"/>
  <c r="H19" i="4"/>
  <c r="F21" i="4"/>
  <c r="B23" i="4"/>
  <c r="K24" i="4"/>
  <c r="H26" i="4"/>
  <c r="F28" i="4"/>
  <c r="L29" i="4"/>
  <c r="H31" i="4"/>
  <c r="F33" i="4"/>
  <c r="D35" i="4"/>
  <c r="C37" i="4"/>
  <c r="G39" i="4"/>
  <c r="E41" i="4"/>
  <c r="C43" i="4"/>
  <c r="D45" i="4"/>
  <c r="I7" i="4"/>
  <c r="G9" i="4"/>
  <c r="D11" i="4"/>
  <c r="M12" i="4"/>
  <c r="I14" i="4"/>
  <c r="G16" i="4"/>
  <c r="C18" i="4"/>
  <c r="I19" i="4"/>
  <c r="G21" i="4"/>
  <c r="D23" i="4"/>
  <c r="M24" i="4"/>
  <c r="I26" i="4"/>
  <c r="G28" i="4"/>
  <c r="C30" i="4"/>
  <c r="I31" i="4"/>
  <c r="G33" i="4"/>
  <c r="E35" i="4"/>
  <c r="H37" i="4"/>
  <c r="H39" i="4"/>
  <c r="F41" i="4"/>
  <c r="D43" i="4"/>
  <c r="F45" i="4"/>
  <c r="J7" i="4"/>
  <c r="H9" i="4"/>
  <c r="E11" i="4"/>
  <c r="B13" i="4"/>
  <c r="K14" i="4"/>
  <c r="I16" i="4"/>
  <c r="D18" i="4"/>
  <c r="J19" i="4"/>
  <c r="H21" i="4"/>
  <c r="E23" i="4"/>
  <c r="B25" i="4"/>
  <c r="K26" i="4"/>
  <c r="I28" i="4"/>
  <c r="D30" i="4"/>
  <c r="J31" i="4"/>
  <c r="H33" i="4"/>
  <c r="J35" i="4"/>
  <c r="I37" i="4"/>
  <c r="J39" i="4"/>
  <c r="H41" i="4"/>
  <c r="F43" i="4"/>
  <c r="G45" i="4"/>
  <c r="D26" i="7"/>
  <c r="E6" i="4"/>
  <c r="B8" i="4"/>
  <c r="L9" i="4"/>
  <c r="F11" i="4"/>
  <c r="C13" i="4"/>
  <c r="M14" i="4"/>
  <c r="K16" i="4"/>
  <c r="E18" i="4"/>
  <c r="B20" i="4"/>
  <c r="L21" i="4"/>
  <c r="F23" i="4"/>
  <c r="C25" i="4"/>
  <c r="M26" i="4"/>
  <c r="K28" i="4"/>
  <c r="E30" i="4"/>
  <c r="B32" i="4"/>
  <c r="L33" i="4"/>
  <c r="K35" i="4"/>
  <c r="J37" i="4"/>
  <c r="L39" i="4"/>
  <c r="J41" i="4"/>
  <c r="H43" i="4"/>
  <c r="L45" i="4"/>
  <c r="L6" i="4"/>
  <c r="K7" i="4"/>
  <c r="J8" i="4"/>
  <c r="I9" i="4"/>
  <c r="H10" i="4"/>
  <c r="G11" i="4"/>
  <c r="F12" i="4"/>
  <c r="E13" i="4"/>
  <c r="N13" i="4" s="1"/>
  <c r="D14" i="4"/>
  <c r="N14" i="4" s="1"/>
  <c r="C15" i="4"/>
  <c r="B16" i="4"/>
  <c r="M17" i="4"/>
  <c r="L18" i="4"/>
  <c r="K19" i="4"/>
  <c r="J20" i="4"/>
  <c r="I21" i="4"/>
  <c r="H22" i="4"/>
  <c r="G23" i="4"/>
  <c r="F24" i="4"/>
  <c r="E25" i="4"/>
  <c r="N25" i="4" s="1"/>
  <c r="D26" i="4"/>
  <c r="N26" i="4" s="1"/>
  <c r="C27" i="4"/>
  <c r="B28" i="4"/>
  <c r="M29" i="4"/>
  <c r="L30" i="4"/>
  <c r="K31" i="4"/>
  <c r="J32" i="4"/>
  <c r="I33" i="4"/>
  <c r="H34" i="4"/>
  <c r="G35" i="4"/>
  <c r="F36" i="4"/>
  <c r="E37" i="4"/>
  <c r="D38" i="4"/>
  <c r="C39" i="4"/>
  <c r="B40" i="4"/>
  <c r="M41" i="4"/>
  <c r="L42" i="4"/>
  <c r="K43" i="4"/>
  <c r="J44" i="4"/>
  <c r="I45" i="4"/>
  <c r="B6" i="8"/>
  <c r="B12" i="8"/>
  <c r="B18" i="8"/>
  <c r="B24" i="8"/>
  <c r="B30" i="8"/>
  <c r="M6" i="4"/>
  <c r="L7" i="4"/>
  <c r="K8" i="4"/>
  <c r="J9" i="4"/>
  <c r="I10" i="4"/>
  <c r="H11" i="4"/>
  <c r="G12" i="4"/>
  <c r="F13" i="4"/>
  <c r="E14" i="4"/>
  <c r="D15" i="4"/>
  <c r="C16" i="4"/>
  <c r="B17" i="4"/>
  <c r="M18" i="4"/>
  <c r="L19" i="4"/>
  <c r="K20" i="4"/>
  <c r="J21" i="4"/>
  <c r="I22" i="4"/>
  <c r="H23" i="4"/>
  <c r="G24" i="4"/>
  <c r="F25" i="4"/>
  <c r="E26" i="4"/>
  <c r="D27" i="4"/>
  <c r="C28" i="4"/>
  <c r="B29" i="4"/>
  <c r="M30" i="4"/>
  <c r="L31" i="4"/>
  <c r="K32" i="4"/>
  <c r="J33" i="4"/>
  <c r="I34" i="4"/>
  <c r="H35" i="4"/>
  <c r="G36" i="4"/>
  <c r="F37" i="4"/>
  <c r="E38" i="4"/>
  <c r="D39" i="4"/>
  <c r="C40" i="4"/>
  <c r="B41" i="4"/>
  <c r="M42" i="4"/>
  <c r="L43" i="4"/>
  <c r="K44" i="4"/>
  <c r="J45" i="4"/>
  <c r="C15" i="7"/>
  <c r="C21" i="7"/>
  <c r="C6" i="8"/>
  <c r="C12" i="8"/>
  <c r="C18" i="8"/>
  <c r="C24" i="8"/>
  <c r="C30" i="8"/>
  <c r="B6" i="4"/>
  <c r="M7" i="4"/>
  <c r="L8" i="4"/>
  <c r="K9" i="4"/>
  <c r="J10" i="4"/>
  <c r="I11" i="4"/>
  <c r="H12" i="4"/>
  <c r="G13" i="4"/>
  <c r="F14" i="4"/>
  <c r="E15" i="4"/>
  <c r="D16" i="4"/>
  <c r="C17" i="4"/>
  <c r="B18" i="4"/>
  <c r="M19" i="4"/>
  <c r="L20" i="4"/>
  <c r="K21" i="4"/>
  <c r="J22" i="4"/>
  <c r="I23" i="4"/>
  <c r="H24" i="4"/>
  <c r="G25" i="4"/>
  <c r="F26" i="4"/>
  <c r="E27" i="4"/>
  <c r="D28" i="4"/>
  <c r="C29" i="4"/>
  <c r="B30" i="4"/>
  <c r="M31" i="4"/>
  <c r="L32" i="4"/>
  <c r="K33" i="4"/>
  <c r="J34" i="4"/>
  <c r="I35" i="4"/>
  <c r="H36" i="4"/>
  <c r="G37" i="4"/>
  <c r="F38" i="4"/>
  <c r="E39" i="4"/>
  <c r="D40" i="4"/>
  <c r="C41" i="4"/>
  <c r="B42" i="4"/>
  <c r="M43" i="4"/>
  <c r="L44" i="4"/>
  <c r="K45" i="4"/>
  <c r="B7" i="8"/>
  <c r="B13" i="8"/>
  <c r="B19" i="8"/>
  <c r="B25" i="8"/>
  <c r="B31" i="8"/>
  <c r="C16" i="7"/>
  <c r="C22" i="7"/>
  <c r="C7" i="8"/>
  <c r="C13" i="8"/>
  <c r="C19" i="8"/>
  <c r="C25" i="8"/>
  <c r="C31" i="8"/>
  <c r="B8" i="8"/>
  <c r="B14" i="8"/>
  <c r="B20" i="8"/>
  <c r="B26" i="8"/>
  <c r="B32" i="8"/>
  <c r="C11" i="7"/>
  <c r="C17" i="7"/>
  <c r="C23" i="7"/>
  <c r="C8" i="8"/>
  <c r="C14" i="8"/>
  <c r="C20" i="8"/>
  <c r="C26" i="8"/>
  <c r="C32" i="8"/>
  <c r="H3" i="3"/>
  <c r="F6" i="4"/>
  <c r="E7" i="4"/>
  <c r="D8" i="4"/>
  <c r="N8" i="4" s="1"/>
  <c r="C9" i="4"/>
  <c r="B10" i="4"/>
  <c r="M11" i="4"/>
  <c r="L12" i="4"/>
  <c r="K13" i="4"/>
  <c r="J14" i="4"/>
  <c r="I15" i="4"/>
  <c r="H16" i="4"/>
  <c r="G17" i="4"/>
  <c r="F18" i="4"/>
  <c r="E19" i="4"/>
  <c r="D20" i="4"/>
  <c r="C21" i="4"/>
  <c r="N21" i="4" s="1"/>
  <c r="B22" i="4"/>
  <c r="M23" i="4"/>
  <c r="L24" i="4"/>
  <c r="K25" i="4"/>
  <c r="J26" i="4"/>
  <c r="I27" i="4"/>
  <c r="H28" i="4"/>
  <c r="G29" i="4"/>
  <c r="F30" i="4"/>
  <c r="E31" i="4"/>
  <c r="D32" i="4"/>
  <c r="C33" i="4"/>
  <c r="B34" i="4"/>
  <c r="M35" i="4"/>
  <c r="L36" i="4"/>
  <c r="K37" i="4"/>
  <c r="J38" i="4"/>
  <c r="I39" i="4"/>
  <c r="H40" i="4"/>
  <c r="G41" i="4"/>
  <c r="F42" i="4"/>
  <c r="E43" i="4"/>
  <c r="D44" i="4"/>
  <c r="C45" i="4"/>
  <c r="N45" i="4" s="1"/>
  <c r="B9" i="8"/>
  <c r="B15" i="8"/>
  <c r="B21" i="8"/>
  <c r="B27" i="8"/>
  <c r="B33" i="8"/>
  <c r="C12" i="7"/>
  <c r="C18" i="7"/>
  <c r="C24" i="7"/>
  <c r="C9" i="8"/>
  <c r="C15" i="8"/>
  <c r="C21" i="8"/>
  <c r="C27" i="8"/>
  <c r="C33" i="8"/>
  <c r="H6" i="4"/>
  <c r="G7" i="4"/>
  <c r="F8" i="4"/>
  <c r="E9" i="4"/>
  <c r="D10" i="4"/>
  <c r="C11" i="4"/>
  <c r="B12" i="4"/>
  <c r="M13" i="4"/>
  <c r="L14" i="4"/>
  <c r="K15" i="4"/>
  <c r="J16" i="4"/>
  <c r="I17" i="4"/>
  <c r="H18" i="4"/>
  <c r="G19" i="4"/>
  <c r="F20" i="4"/>
  <c r="E21" i="4"/>
  <c r="D22" i="4"/>
  <c r="C23" i="4"/>
  <c r="B24" i="4"/>
  <c r="M25" i="4"/>
  <c r="L26" i="4"/>
  <c r="K27" i="4"/>
  <c r="J28" i="4"/>
  <c r="I29" i="4"/>
  <c r="H30" i="4"/>
  <c r="G31" i="4"/>
  <c r="F32" i="4"/>
  <c r="E33" i="4"/>
  <c r="D34" i="4"/>
  <c r="C35" i="4"/>
  <c r="B36" i="4"/>
  <c r="M37" i="4"/>
  <c r="L38" i="4"/>
  <c r="K39" i="4"/>
  <c r="J40" i="4"/>
  <c r="I41" i="4"/>
  <c r="H42" i="4"/>
  <c r="G43" i="4"/>
  <c r="F44" i="4"/>
  <c r="E45" i="4"/>
  <c r="B10" i="8"/>
  <c r="B16" i="8"/>
  <c r="B22" i="8"/>
  <c r="B28" i="8"/>
  <c r="B34" i="8"/>
  <c r="C13" i="7"/>
  <c r="C19" i="7"/>
  <c r="C10" i="8"/>
  <c r="C16" i="8"/>
  <c r="C22" i="8"/>
  <c r="C28" i="8"/>
  <c r="C34" i="8"/>
  <c r="B5" i="8"/>
  <c r="B11" i="8"/>
  <c r="B17" i="8"/>
  <c r="B23" i="8"/>
  <c r="B29" i="8"/>
  <c r="G34" i="4"/>
  <c r="F35" i="4"/>
  <c r="E36" i="4"/>
  <c r="D37" i="4"/>
  <c r="C38" i="4"/>
  <c r="N38" i="4" s="1"/>
  <c r="B39" i="4"/>
  <c r="M40" i="4"/>
  <c r="L41" i="4"/>
  <c r="K42" i="4"/>
  <c r="J43" i="4"/>
  <c r="I44" i="4"/>
  <c r="C14" i="7"/>
  <c r="C5" i="8"/>
  <c r="C11" i="8"/>
  <c r="C17" i="8"/>
  <c r="C23" i="8"/>
  <c r="N9" i="4" l="1"/>
  <c r="N20" i="4"/>
  <c r="N32" i="4"/>
  <c r="N43" i="4"/>
  <c r="N31" i="4"/>
  <c r="N19" i="4"/>
  <c r="E46" i="4"/>
  <c r="I46" i="4"/>
  <c r="D46" i="4"/>
  <c r="N33" i="4"/>
  <c r="N44" i="4"/>
  <c r="J46" i="4"/>
  <c r="N24" i="4"/>
  <c r="N12" i="4"/>
  <c r="K46" i="4"/>
  <c r="N35" i="4"/>
  <c r="N23" i="4"/>
  <c r="N11" i="4"/>
  <c r="G46" i="4"/>
  <c r="N27" i="4"/>
  <c r="N15" i="4"/>
  <c r="C35" i="8"/>
  <c r="C46" i="4"/>
  <c r="F46" i="4"/>
  <c r="N36" i="4"/>
  <c r="L46" i="4"/>
  <c r="B35" i="8"/>
  <c r="N37" i="4"/>
  <c r="N7" i="4"/>
  <c r="N40" i="4"/>
  <c r="N28" i="4"/>
  <c r="N16" i="4"/>
  <c r="N39" i="4"/>
  <c r="M46" i="4"/>
  <c r="N42" i="4"/>
  <c r="N30" i="4"/>
  <c r="N18" i="4"/>
  <c r="B46" i="4"/>
  <c r="N6" i="4"/>
  <c r="N41" i="4"/>
  <c r="N29" i="4"/>
  <c r="N17" i="4"/>
  <c r="H46" i="4"/>
  <c r="N34" i="4"/>
  <c r="N22" i="4"/>
  <c r="N10" i="4"/>
  <c r="N4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Marian Enterprises LLC</author>
  </authors>
  <commentList>
    <comment ref="F5" authorId="0" shapeId="0" xr:uid="{00000000-0006-0000-0200-000001000000}">
      <text>
        <r>
          <rPr>
            <sz val="11"/>
            <color theme="1"/>
            <rFont val="Calibri"/>
            <family val="2"/>
            <scheme val="minor"/>
          </rPr>
          <t>Enter why the expense was ordinary and necessary for the business. Be specific.</t>
        </r>
      </text>
    </comment>
    <comment ref="I5" authorId="0" shapeId="0" xr:uid="{00000000-0006-0000-0200-000002000000}">
      <text>
        <r>
          <rPr>
            <sz val="11"/>
            <color theme="1"/>
            <rFont val="Calibri"/>
            <family val="2"/>
            <scheme val="minor"/>
          </rPr>
          <t>Enter 100% if fully business, or a lower percentage for mixed-use expenses.</t>
        </r>
      </text>
    </comment>
    <comment ref="N5" authorId="0" shapeId="0" xr:uid="{00000000-0006-0000-0200-000003000000}">
      <text>
        <r>
          <rPr>
            <sz val="11"/>
            <color theme="1"/>
            <rFont val="Calibri"/>
            <family val="2"/>
            <scheme val="minor"/>
          </rPr>
          <t>Optional: paste a cloud-drive link, file name, receipt number, or document reference.</t>
        </r>
      </text>
    </comment>
  </commentList>
</comments>
</file>

<file path=xl/sharedStrings.xml><?xml version="1.0" encoding="utf-8"?>
<sst xmlns="http://schemas.openxmlformats.org/spreadsheetml/2006/main" count="392" uniqueCount="281">
  <si>
    <t>MARIAN ENTERPRISES LLC
BUSINESS EXPENSE TRACKER</t>
  </si>
  <si>
    <t>Your Taxes. Your Business. Your Next Move.</t>
  </si>
  <si>
    <t>HOW TO USE THIS TRACKER</t>
  </si>
  <si>
    <t>1</t>
  </si>
  <si>
    <t>Enter or paste each business transaction into the Expense Tracker. Use positive numbers for expenses.</t>
  </si>
  <si>
    <t>2</t>
  </si>
  <si>
    <t>Choose a category that best matches the business purpose. The Category Guide provides common examples and suggested tax buckets.</t>
  </si>
  <si>
    <t>3</t>
  </si>
  <si>
    <t>Use Deductible % when only part of an expense is business-related. Example: 80% business use = 80%.</t>
  </si>
  <si>
    <t>4</t>
  </si>
  <si>
    <t>Attach or retain a receipt/invoice whenever practical and mark Receipt? as Yes, No, or N/A.</t>
  </si>
  <si>
    <t>5</t>
  </si>
  <si>
    <t>Review the Monthly Summary to see spending by month and category, similar to a bank or card expense report.</t>
  </si>
  <si>
    <t>6</t>
  </si>
  <si>
    <t>Keep business and personal spending separate whenever possible. If personal funds are used, choose Owner-Paid/Personal as the payment method.</t>
  </si>
  <si>
    <t>QUICK SETUP</t>
  </si>
  <si>
    <t>Business Name</t>
  </si>
  <si>
    <t>Marian Enterprises LLC</t>
  </si>
  <si>
    <t>Tax Year</t>
  </si>
  <si>
    <t>Default Business Use %</t>
  </si>
  <si>
    <t>Website</t>
  </si>
  <si>
    <t>www.marianenterprisesllc.com</t>
  </si>
  <si>
    <t>IMPORTANT</t>
  </si>
  <si>
    <t>This spreadsheet is an organizational tool and does not determine tax deductibility by itself. Tax treatment depends on the facts, substantiation, business purpose, and current tax law. Keep receipts and supporting records and consult your tax professional when unsure.</t>
  </si>
  <si>
    <t>WHAT THIS VERSION COVERS</t>
  </si>
  <si>
    <t>• Bank/card/payment-app style transaction tracking with merchant, account, category, deductible %, receipts, and review flags.</t>
  </si>
  <si>
    <t>• Modern Schedule C categories plus travel-business items such as licensing, industry fees, hosted events, conventions, training, web hosting, logo apparel, contractor work, and business travel.</t>
  </si>
  <si>
    <t>• Dedicated Travel &amp; Meals Log, Vehicle &amp; Mileage Log, Home Office Organizer, Monthly Summary, and Schedule C Summary.</t>
  </si>
  <si>
    <t>• Items that may be personal or require special review (for example personal appearance, charitable contributions, life insurance, general home improvements) are captured as Review / Potentially Personal rather than assumed deductible.</t>
  </si>
  <si>
    <t>MARIAN ENTERPRISES LLC — BUSINESS EXPENSE CATEGORY GUIDE</t>
  </si>
  <si>
    <t>Modern categories for organizing bank, card, cash, and payment-app transactions</t>
  </si>
  <si>
    <t>Category</t>
  </si>
  <si>
    <t>Common Examples</t>
  </si>
  <si>
    <t>Suggested Tax Bucket</t>
  </si>
  <si>
    <t>Notes</t>
  </si>
  <si>
    <t>Advertising &amp; Marketing</t>
  </si>
  <si>
    <t>Ads, flyers, website/social ads, sponsorships, business cards, posters</t>
  </si>
  <si>
    <t>Advertising</t>
  </si>
  <si>
    <t>Ordinary promotion of the business.</t>
  </si>
  <si>
    <t>Bank &amp; Merchant Fees</t>
  </si>
  <si>
    <t>Bank fees, ATM fees, credit-card processing, Stripe/PayPal/Cash App fees</t>
  </si>
  <si>
    <t>Other Expenses</t>
  </si>
  <si>
    <t>Keep processor/bank statements.</t>
  </si>
  <si>
    <t>Business Insurance</t>
  </si>
  <si>
    <t>General liability, E&amp;O, business property coverage</t>
  </si>
  <si>
    <t>Insurance</t>
  </si>
  <si>
    <t>Exclude personal insurance; vehicle insurance belongs with vehicle if using actual expenses.</t>
  </si>
  <si>
    <t>Commissions &amp; Referral Fees</t>
  </si>
  <si>
    <t>Sales commissions, referral fees, affiliate payouts</t>
  </si>
  <si>
    <t>Commissions &amp; Fees</t>
  </si>
  <si>
    <t>Track payee and business purpose.</t>
  </si>
  <si>
    <t>Contract Labor</t>
  </si>
  <si>
    <t>Independent contractors, freelancers, outsourced admin/design work</t>
  </si>
  <si>
    <t>May have information-reporting requirements.</t>
  </si>
  <si>
    <t>Dues &amp; Subscriptions</t>
  </si>
  <si>
    <t>Business associations, professional memberships, industry publications</t>
  </si>
  <si>
    <t>Separate personal memberships.</t>
  </si>
  <si>
    <t>Education &amp; Training</t>
  </si>
  <si>
    <t>CE, licensing-related education, workshops, webinars, business courses, books</t>
  </si>
  <si>
    <t>Must relate to the existing trade/business when treated as a current expense.</t>
  </si>
  <si>
    <t>Equipment &amp; Small Tools</t>
  </si>
  <si>
    <t>Computer equipment, printers, cameras, accessories, low-cost tools</t>
  </si>
  <si>
    <t>Supplies / Depreciation</t>
  </si>
  <si>
    <t>Larger assets may need capitalization/depreciation.</t>
  </si>
  <si>
    <t>Events &amp; Hosting</t>
  </si>
  <si>
    <t>Business-hosted events, destination parties, venue/equipment rental, decorations</t>
  </si>
  <si>
    <t>Other / Advertising / Meals</t>
  </si>
  <si>
    <t>Break out meals where practical; retain business purpose and attendee/event details.</t>
  </si>
  <si>
    <t>Gifts - Business</t>
  </si>
  <si>
    <t>Client/vendor gifts and promotional gifts</t>
  </si>
  <si>
    <t>Special tax limits may apply; identify recipient and purpose.</t>
  </si>
  <si>
    <t>Home Office</t>
  </si>
  <si>
    <t>Business-use share of eligible home costs</t>
  </si>
  <si>
    <t>Business Use of Home</t>
  </si>
  <si>
    <t>Use the Home Office Organizer; eligibility/method should be reviewed separately.</t>
  </si>
  <si>
    <t>Inventory / Cost of Goods</t>
  </si>
  <si>
    <t>Merchandise for resale, materials, product costs</t>
  </si>
  <si>
    <t>Cost of Goods Sold</t>
  </si>
  <si>
    <t>Use only if the business sells products or maintains inventory.</t>
  </si>
  <si>
    <t>Legal &amp; Professional</t>
  </si>
  <si>
    <t>Attorney, accountant, bookkeeper, tax preparation, business consultant</t>
  </si>
  <si>
    <t>Identify provider and service.</t>
  </si>
  <si>
    <t>Licenses &amp; Registration</t>
  </si>
  <si>
    <t>Business licenses, annual registrations, industry registration fees</t>
  </si>
  <si>
    <t>Taxes &amp; Licenses</t>
  </si>
  <si>
    <t>Do not include federal income tax.</t>
  </si>
  <si>
    <t>Meals - Business</t>
  </si>
  <si>
    <t>Business breakfast/lunch/dinner, qualifying client/vendor meals</t>
  </si>
  <si>
    <t>Meals</t>
  </si>
  <si>
    <t>Record attendees and business purpose; deduction limits may apply.</t>
  </si>
  <si>
    <t>Office Supplies</t>
  </si>
  <si>
    <t>Paper, ink, folders, pens, toner, routine consumables</t>
  </si>
  <si>
    <t>Office Expense / Supplies</t>
  </si>
  <si>
    <t>Routine consumable office items.</t>
  </si>
  <si>
    <t>Postage &amp; Shipping</t>
  </si>
  <si>
    <t>USPS, UPS, FedEx, courier, shipping labels</t>
  </si>
  <si>
    <t>Office Expense / Other</t>
  </si>
  <si>
    <t>Track shipping related to business activity.</t>
  </si>
  <si>
    <t>Rent &amp; Lease</t>
  </si>
  <si>
    <t>Office/coworking rent, storage rental, equipment lease</t>
  </si>
  <si>
    <t>Rent or Lease</t>
  </si>
  <si>
    <t>Separate vehicle lease and home-office costs where applicable.</t>
  </si>
  <si>
    <t>Repairs &amp; Maintenance</t>
  </si>
  <si>
    <t>Computer/equipment repair, office maintenance, furniture repair</t>
  </si>
  <si>
    <t>Improvements may require different treatment.</t>
  </si>
  <si>
    <t>Software &amp; Apps</t>
  </si>
  <si>
    <t>QuickBooks, Calendly, Zoom, Wix, Microsoft 365, CRM, cloud storage</t>
  </si>
  <si>
    <t>Other / Office Expense</t>
  </si>
  <si>
    <t>Recurring SaaS subscriptions and online services.</t>
  </si>
  <si>
    <t>Startup / Initial Setup</t>
  </si>
  <si>
    <t>Initial setup, launch fees, formation-related costs, onboarding fees</t>
  </si>
  <si>
    <t>Startup / Organizational</t>
  </si>
  <si>
    <t>Special rules may apply to startup and organizational costs.</t>
  </si>
  <si>
    <t>Local permits, business taxes, license renewals</t>
  </si>
  <si>
    <t>Telephone &amp; Internet</t>
  </si>
  <si>
    <t>Business cell phone, hotspot, internet, web-connected services</t>
  </si>
  <si>
    <t>Utilities / Other</t>
  </si>
  <si>
    <t>Use business-use percentage for mixed-use costs.</t>
  </si>
  <si>
    <t>Travel - Airfare/Lodging</t>
  </si>
  <si>
    <t>Airfare, hotel, cruise transportation/lodging, baggage</t>
  </si>
  <si>
    <t>Travel</t>
  </si>
  <si>
    <t>Record dates, destination, and business purpose in Travel &amp; Meals Log.</t>
  </si>
  <si>
    <t>Travel - Ground/Local</t>
  </si>
  <si>
    <t>Rideshare, taxi, rental car, parking, tolls, local transportation</t>
  </si>
  <si>
    <t>Travel / Car &amp; Truck</t>
  </si>
  <si>
    <t>Classification depends on trip and facts.</t>
  </si>
  <si>
    <t>Travel - Meals</t>
  </si>
  <si>
    <t>Meals while traveling away from tax home for business</t>
  </si>
  <si>
    <t>Meals / Travel</t>
  </si>
  <si>
    <t>Record trip and business purpose; deduction limits may apply.</t>
  </si>
  <si>
    <t>Convention / Conference</t>
  </si>
  <si>
    <t>Registration, transportation, lodging, parking, conference-related costs</t>
  </si>
  <si>
    <t>Travel / Other</t>
  </si>
  <si>
    <t>Document agenda/business relationship. Special rules can apply to conventions.</t>
  </si>
  <si>
    <t>Vehicle - Actual Expense</t>
  </si>
  <si>
    <t>Business-use share of gas, insurance, repairs, lease, tags, auto club</t>
  </si>
  <si>
    <t>Car &amp; Truck Expenses</t>
  </si>
  <si>
    <t>Use only if tracking actual costs; do not double-count standard mileage.</t>
  </si>
  <si>
    <t>Mileage - Standard</t>
  </si>
  <si>
    <t>Business miles driven</t>
  </si>
  <si>
    <t>Track mileage in Vehicle &amp; Mileage Log; do not enter as a bank expense unless recording calculated deduction separately.</t>
  </si>
  <si>
    <t>Utilities</t>
  </si>
  <si>
    <t>Business-location electric, gas, water</t>
  </si>
  <si>
    <t>Home-office utilities should be handled through the home-office method.</t>
  </si>
  <si>
    <t>Web Hosting &amp; Domain</t>
  </si>
  <si>
    <t>Website hosting, domain registration, site platform fees</t>
  </si>
  <si>
    <t>Advertising / Other</t>
  </si>
  <si>
    <t>Business website costs; software/platform fees may also fit Software &amp; Apps.</t>
  </si>
  <si>
    <t>Business Uniform / Logo Apparel</t>
  </si>
  <si>
    <t>Required/protective uniforms or logo apparel used for business</t>
  </si>
  <si>
    <t>Regular street clothing is generally personal; review facts.</t>
  </si>
  <si>
    <t>Prizes &amp; Awards</t>
  </si>
  <si>
    <t>Business contest prizes, customer/rep incentives</t>
  </si>
  <si>
    <t>Document recipient and business purpose.</t>
  </si>
  <si>
    <t>Bad Debt</t>
  </si>
  <si>
    <t>Business receivables that became uncollectible</t>
  </si>
  <si>
    <t>Deductibility depends on accounting method and facts; review.</t>
  </si>
  <si>
    <t>Interest - Business</t>
  </si>
  <si>
    <t>Business credit-card interest, business loan interest</t>
  </si>
  <si>
    <t>Interest</t>
  </si>
  <si>
    <t>Must be attributable to business debt.</t>
  </si>
  <si>
    <t>Storage</t>
  </si>
  <si>
    <t>Business storage unit or storage rental</t>
  </si>
  <si>
    <t>Business-only use.</t>
  </si>
  <si>
    <t>Cleaning / Janitorial</t>
  </si>
  <si>
    <t>Janitorial service for business premises/eligible home-office area</t>
  </si>
  <si>
    <t>Repairs / Other</t>
  </si>
  <si>
    <t>Home-office allocation may apply.</t>
  </si>
  <si>
    <t>Lawn / Exterior Maintenance</t>
  </si>
  <si>
    <t>Exterior maintenance potentially related to qualifying business space</t>
  </si>
  <si>
    <t>Home Office / Other</t>
  </si>
  <si>
    <t>Often requires careful allocation/review.</t>
  </si>
  <si>
    <t>Other Business Expense</t>
  </si>
  <si>
    <t>Ordinary and necessary business cost not listed elsewhere</t>
  </si>
  <si>
    <t>Describe clearly; avoid overusing miscellaneous.</t>
  </si>
  <si>
    <t>Review / Potentially Personal</t>
  </si>
  <si>
    <t>Personal appearance, charitable gifts, life insurance, general home improvements, mixed personal/business items</t>
  </si>
  <si>
    <t>Review</t>
  </si>
  <si>
    <t>Captured for review only; do not assume Schedule C deductibility.</t>
  </si>
  <si>
    <t>MARIAN ENTERPRISES LLC — BUSINESS EXPENSE TRACKER</t>
  </si>
  <si>
    <t>Bank-style transaction log — enter one business expense per row</t>
  </si>
  <si>
    <t>Total Expenses</t>
  </si>
  <si>
    <t>Deductible Amount</t>
  </si>
  <si>
    <t>Missing Receipts</t>
  </si>
  <si>
    <t>Needs Review</t>
  </si>
  <si>
    <t>Transaction Date</t>
  </si>
  <si>
    <t>Posted Date</t>
  </si>
  <si>
    <t>Merchant / Description</t>
  </si>
  <si>
    <t>Account / Payment Method</t>
  </si>
  <si>
    <t>Business Purpose / Project</t>
  </si>
  <si>
    <t>Vendor / Payee</t>
  </si>
  <si>
    <t>Amount ($)</t>
  </si>
  <si>
    <t>Deductible %</t>
  </si>
  <si>
    <t>Deductible Amount ($)</t>
  </si>
  <si>
    <t>Client / Project</t>
  </si>
  <si>
    <t>Payment Source Detail</t>
  </si>
  <si>
    <t>Receipt?</t>
  </si>
  <si>
    <t>Receipt / Document Link</t>
  </si>
  <si>
    <t>Status</t>
  </si>
  <si>
    <t>Schedule C / Tax Bucket</t>
  </si>
  <si>
    <t>MARIAN ENTERPRISES LLC — MONTHLY EXPENSE SUMMARY</t>
  </si>
  <si>
    <t>Jan</t>
  </si>
  <si>
    <t>Feb</t>
  </si>
  <si>
    <t>Mar</t>
  </si>
  <si>
    <t>Apr</t>
  </si>
  <si>
    <t>May</t>
  </si>
  <si>
    <t>Jun</t>
  </si>
  <si>
    <t>Jul</t>
  </si>
  <si>
    <t>Aug</t>
  </si>
  <si>
    <t>Sep</t>
  </si>
  <si>
    <t>Oct</t>
  </si>
  <si>
    <t>Nov</t>
  </si>
  <si>
    <t>Dec</t>
  </si>
  <si>
    <t>Annual Total</t>
  </si>
  <si>
    <t>TOTAL DEDUCTIBLE EXPENSES</t>
  </si>
  <si>
    <t>BANK-STYLE QUICK REPORT</t>
  </si>
  <si>
    <t>Total Recorded Expenses</t>
  </si>
  <si>
    <t>Deductible Expenses</t>
  </si>
  <si>
    <t>Transactions</t>
  </si>
  <si>
    <t>MARIAN ENTERPRISES LLC — TRAVEL &amp; MEALS LOG</t>
  </si>
  <si>
    <t>Use this log to substantiate business travel. Enter underlying bank/card charges in the Expense Tracker to avoid double-counting.</t>
  </si>
  <si>
    <t>Trip #</t>
  </si>
  <si>
    <t>Start Date</t>
  </si>
  <si>
    <t>End Date</t>
  </si>
  <si>
    <t>Location</t>
  </si>
  <si>
    <t>Days Away</t>
  </si>
  <si>
    <t>Business Purpose</t>
  </si>
  <si>
    <t>Accompanied?</t>
  </si>
  <si>
    <t>Relationship / Attendee</t>
  </si>
  <si>
    <t>Lodging ($)</t>
  </si>
  <si>
    <t>Meals ($)</t>
  </si>
  <si>
    <t>Transportation Type</t>
  </si>
  <si>
    <t>Business Miles</t>
  </si>
  <si>
    <t>Air/Bus ($)</t>
  </si>
  <si>
    <t>Uber/Lyft/Taxi ($)</t>
  </si>
  <si>
    <t>Rental Car ($)</t>
  </si>
  <si>
    <t>Parking/Tolls ($)</t>
  </si>
  <si>
    <t>Baggage/Other ($)</t>
  </si>
  <si>
    <t>Trip Total ($)</t>
  </si>
  <si>
    <t>MARIAN ENTERPRISES LLC — VEHICLE &amp; MILEAGE LOG</t>
  </si>
  <si>
    <t>Track business mileage and actual vehicle costs separately. Do not claim both standard mileage and the same actual vehicle costs.</t>
  </si>
  <si>
    <t>Date</t>
  </si>
  <si>
    <t>Vehicle</t>
  </si>
  <si>
    <t>Destination / Route</t>
  </si>
  <si>
    <t>Start Odometer</t>
  </si>
  <si>
    <t>End Odometer</t>
  </si>
  <si>
    <t>Fuel ($)</t>
  </si>
  <si>
    <t>Insurance ($)</t>
  </si>
  <si>
    <t>Repairs/Maint. ($)</t>
  </si>
  <si>
    <t>Lease ($)</t>
  </si>
  <si>
    <t>Tags/Registration ($)</t>
  </si>
  <si>
    <t>Auto Club ($)</t>
  </si>
  <si>
    <t>Other ($)</t>
  </si>
  <si>
    <t>MARIAN ENTERPRISES LLC — HOME OFFICE ORGANIZER</t>
  </si>
  <si>
    <t>Organizer only — eligibility and tax method (simplified vs. actual) should be determined separately.</t>
  </si>
  <si>
    <t>Total Home Sq. Ft.</t>
  </si>
  <si>
    <t>Exclusive Office Sq. Ft.</t>
  </si>
  <si>
    <t>Other Qualifying Business Space Sq. Ft.</t>
  </si>
  <si>
    <t>Calculated Business-Use %</t>
  </si>
  <si>
    <t>Home Expense</t>
  </si>
  <si>
    <t>Annual Amount ($)</t>
  </si>
  <si>
    <t>Business-Use %</t>
  </si>
  <si>
    <t>Estimated Business Share ($)</t>
  </si>
  <si>
    <t>Receipt/Statement?</t>
  </si>
  <si>
    <t>Rent / Mortgage Interest</t>
  </si>
  <si>
    <t>Property Taxes</t>
  </si>
  <si>
    <t>Homeowners/Renters Insurance</t>
  </si>
  <si>
    <t>Electricity</t>
  </si>
  <si>
    <t>Gas</t>
  </si>
  <si>
    <t>Water</t>
  </si>
  <si>
    <t>Internet / Home Phone</t>
  </si>
  <si>
    <t>HOA Dues</t>
  </si>
  <si>
    <t>Security</t>
  </si>
  <si>
    <t>Janitorial / Cleaning</t>
  </si>
  <si>
    <t>Other</t>
  </si>
  <si>
    <t>TOTAL ESTIMATED BUSINESS SHARE</t>
  </si>
  <si>
    <t>MARIAN ENTERPRISES LLC — SCHEDULE C EXPENSE SUMMARY</t>
  </si>
  <si>
    <t>Summary by tax bucket from the Expense Tracker. Review final classification and deductibility before filing.</t>
  </si>
  <si>
    <t>Notes / Review</t>
  </si>
  <si>
    <t>Review classification/treatment before filing.</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</si>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</sst>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mm/dd/yyyy"/>
    <numFmt numFmtId="166" formatCode="0.0%"/>
  </numFmts>
  <fonts count="29" x14ac:knownFonts="1">
    <font>
      <sz val="11"/>
      <color theme="1"/>
      <name val="Calibri"/>
      <family val="2"/>
      <scheme val="minor"/>
    </font>
    <font>
      <b/>
      <sz val="22"/>
      <color rgb="FF8F0B14"/>
      <name val="Aptos Display"/>
    </font>
    <font>
      <i/>
      <sz val="12"/>
      <color rgb="FF17365D"/>
      <name val="Aptos"/>
    </font>
    <font>
      <b/>
      <sz val="12"/>
      <color rgb="FFFFFFFF"/>
      <name val="Calibri"/>
    </font>
    <font>
      <b/>
      <sz val="11"/>
      <color rgb="FFFFFFFF"/>
      <name val="Calibri"/>
    </font>
    <font>
      <sz val="10"/>
      <color rgb="FF000000"/>
      <name val="Calibri"/>
    </font>
    <font>
      <b/>
      <sz val="11"/>
      <color rgb="FF6B7280"/>
      <name val="Calibri"/>
    </font>
    <font>
      <sz val="11"/>
      <color rgb="FF008000"/>
      <name val="Calibri"/>
    </font>
    <font>
      <sz val="11"/>
      <color rgb="FF0000FF"/>
      <name val="Calibri"/>
    </font>
    <font>
      <b/>
      <sz val="11"/>
      <color rgb="FF000000"/>
      <name val="Calibri"/>
    </font>
    <font>
      <b/>
      <sz val="16"/>
      <color rgb="FFFFFFFF"/>
      <name val="Calibri"/>
    </font>
    <font>
      <i/>
      <sz val="11"/>
      <color rgb="FF17365D"/>
      <name val="Calibri"/>
    </font>
    <font>
      <sz val="9"/>
      <color rgb="FF000000"/>
      <name val="Calibri"/>
    </font>
    <font>
      <b/>
      <sz val="11"/>
      <color rgb="FF008000"/>
      <name val="Calibri"/>
    </font>
    <font>
      <b/>
      <sz val="11"/>
      <name val="Calibri"/>
    </font>
    <font>
      <b/>
      <sz val="9"/>
      <color rgb="FFFFFFFF"/>
      <name val="Calibri"/>
    </font>
    <font>
      <sz val="9"/>
      <color rgb="FF0000FF"/>
      <name val="Calibri"/>
    </font>
    <font>
      <b/>
      <sz val="10"/>
      <color rgb="FF17324D"/>
      <name val="Aptos"/>
    </font>
    <font>
      <sz val="10"/>
      <color rgb="FF000000"/>
      <name val="Aptos"/>
    </font>
    <font>
      <b/>
      <sz val="11"/>
      <color rgb="FFFFFFFF"/>
      <name val="Calibri"/>
    </font>
    <font>
      <b/>
      <sz val="11"/>
      <color rgb="FF17324D"/>
      <name val="Calibri"/>
    </font>
    <font>
      <b/>
      <sz val="12"/>
      <color rgb="FFFFFFFF"/>
      <name val="Calibri"/>
    </font>
    <font>
      <b/>
      <sz val="11"/>
      <color rgb="FF666666"/>
      <name val="Calibri"/>
    </font>
    <font>
      <b/>
      <sz val="11"/>
      <color rgb="FFB50916"/>
      <name val="Calibri"/>
    </font>
    <font>
      <b/>
      <sz val="16"/>
      <color rgb="FFFFFFFF"/>
      <name val="Calibri"/>
    </font>
    <font>
      <i/>
      <sz val="11"/>
      <color rgb="FF666666"/>
      <name val="Calibri"/>
    </font>
    <font>
      <sz val="11"/>
      <color rgb="FF0000FF"/>
      <name val="Calibri"/>
    </font>
    <font>
      <sz val="11"/>
      <color rgb="FF000000"/>
      <name val="Calibri"/>
    </font>
    <font>
      <sz val="10"/>
      <color rgb="FF666666"/>
      <name val="Calibri"/>
    </font>
  </fonts>
  <fills count="15">
    <fill>
      <patternFill patternType="none"/>
    </fill>
    <fill>
      <patternFill patternType="gray125"/>
    </fill>
    <fill>
      <patternFill patternType="solid">
        <fgColor rgb="FF17365D"/>
      </patternFill>
    </fill>
    <fill>
      <patternFill patternType="solid">
        <fgColor rgb="FFB20D18"/>
      </patternFill>
    </fill>
    <fill>
      <patternFill patternType="solid">
        <fgColor rgb="FF8F0B14"/>
      </patternFill>
    </fill>
    <fill>
      <patternFill patternType="solid">
        <fgColor rgb="FFFFFFFF"/>
      </patternFill>
    </fill>
    <fill>
      <patternFill patternType="solid">
        <fgColor rgb="FFFFF2CC"/>
      </patternFill>
    </fill>
    <fill>
      <patternFill patternType="solid">
        <fgColor rgb="FFC7952D"/>
      </patternFill>
    </fill>
    <fill>
      <patternFill patternType="solid">
        <fgColor rgb="FFF7EED8"/>
      </patternFill>
    </fill>
    <fill>
      <patternFill patternType="solid">
        <fgColor rgb="FFF8FAFC"/>
      </patternFill>
    </fill>
    <fill>
      <patternFill patternType="solid">
        <fgColor rgb="FF17324D"/>
      </patternFill>
    </fill>
    <fill>
      <patternFill patternType="solid">
        <fgColor rgb="FFDCEFF0"/>
      </patternFill>
    </fill>
    <fill>
      <patternFill patternType="solid">
        <fgColor rgb="FFB50916"/>
      </patternFill>
    </fill>
    <fill>
      <patternFill patternType="solid">
        <fgColor rgb="FFF8F4EC"/>
      </patternFill>
    </fill>
    <fill>
      <patternFill patternType="solid">
        <fgColor rgb="FFFCE8D5"/>
      </patternFill>
    </fill>
  </fills>
  <borders count="8">
    <border>
      <left/>
      <right/>
      <top/>
      <bottom/>
      <diagonal/>
    </border>
    <border>
      <left/>
      <right/>
      <top/>
      <bottom style="thin">
        <color rgb="FFD9D9D9"/>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6">
    <xf numFmtId="0" fontId="0" fillId="0" borderId="0" xfId="0"/>
    <xf numFmtId="0" fontId="4" fillId="3" borderId="0" xfId="0" applyFont="1" applyFill="1" applyAlignment="1">
      <alignment horizontal="center" vertical="center"/>
    </xf>
    <xf numFmtId="0" fontId="6" fillId="0" borderId="0" xfId="0" applyFont="1"/>
    <xf numFmtId="0" fontId="0" fillId="0" borderId="2" xfId="0" applyBorder="1"/>
    <xf numFmtId="0" fontId="6" fillId="0" borderId="2" xfId="0" applyFont="1" applyBorder="1"/>
    <xf numFmtId="0" fontId="13" fillId="0" borderId="2" xfId="0" applyFont="1" applyBorder="1"/>
    <xf numFmtId="164" fontId="9" fillId="0" borderId="2" xfId="0" applyNumberFormat="1" applyFont="1" applyBorder="1"/>
    <xf numFmtId="0" fontId="14" fillId="0" borderId="2" xfId="0" applyFont="1" applyBorder="1"/>
    <xf numFmtId="0" fontId="15" fillId="2" borderId="2" xfId="0" applyFont="1" applyFill="1" applyBorder="1" applyAlignment="1">
      <alignment horizontal="center" vertical="center" wrapText="1"/>
    </xf>
    <xf numFmtId="165" fontId="16" fillId="0" borderId="2" xfId="0" applyNumberFormat="1" applyFont="1" applyBorder="1" applyAlignment="1">
      <alignment vertical="top"/>
    </xf>
    <xf numFmtId="0" fontId="16" fillId="0" borderId="2" xfId="0" applyFont="1" applyBorder="1" applyAlignment="1">
      <alignment vertical="top" wrapText="1"/>
    </xf>
    <xf numFmtId="0" fontId="16" fillId="0" borderId="2" xfId="0" applyFont="1" applyBorder="1" applyAlignment="1">
      <alignment vertical="top"/>
    </xf>
    <xf numFmtId="164" fontId="16" fillId="0" borderId="2" xfId="0" applyNumberFormat="1" applyFont="1" applyBorder="1" applyAlignment="1">
      <alignment vertical="top"/>
    </xf>
    <xf numFmtId="9" fontId="16" fillId="0" borderId="2" xfId="0" applyNumberFormat="1" applyFont="1" applyBorder="1" applyAlignment="1">
      <alignment vertical="top"/>
    </xf>
    <xf numFmtId="164" fontId="12" fillId="0" borderId="2" xfId="0" applyNumberFormat="1" applyFont="1" applyBorder="1" applyAlignment="1">
      <alignment vertical="top"/>
    </xf>
    <xf numFmtId="0" fontId="4" fillId="2" borderId="2" xfId="0" applyFont="1" applyFill="1" applyBorder="1" applyAlignment="1">
      <alignment horizontal="center" vertical="center" wrapText="1"/>
    </xf>
    <xf numFmtId="0" fontId="0" fillId="0" borderId="5" xfId="0" applyBorder="1"/>
    <xf numFmtId="0" fontId="19" fillId="10" borderId="0" xfId="0" applyFont="1" applyFill="1" applyAlignment="1">
      <alignment horizontal="center" wrapText="1"/>
    </xf>
    <xf numFmtId="0" fontId="0" fillId="11" borderId="0" xfId="0" applyFill="1"/>
    <xf numFmtId="0" fontId="5" fillId="0" borderId="0" xfId="0" applyFont="1" applyAlignment="1">
      <alignment vertical="top" wrapText="1"/>
    </xf>
    <xf numFmtId="0" fontId="0" fillId="0" borderId="0" xfId="0"/>
    <xf numFmtId="0" fontId="21" fillId="10" borderId="0" xfId="0" applyFont="1" applyFill="1"/>
    <xf numFmtId="0" fontId="9" fillId="7" borderId="0" xfId="0" applyFont="1" applyFill="1"/>
    <xf numFmtId="0" fontId="1" fillId="0" borderId="0" xfId="0" applyFont="1" applyAlignment="1">
      <alignment horizontal="center" vertical="center" wrapText="1"/>
    </xf>
    <xf numFmtId="0" fontId="7" fillId="5" borderId="1" xfId="0" applyFont="1" applyFill="1" applyBorder="1"/>
    <xf numFmtId="0" fontId="0" fillId="0" borderId="1" xfId="0" applyBorder="1"/>
    <xf numFmtId="0" fontId="2" fillId="0" borderId="0" xfId="0" applyFont="1" applyAlignment="1">
      <alignment horizontal="center"/>
    </xf>
    <xf numFmtId="0" fontId="5" fillId="8" borderId="0" xfId="0" applyFont="1" applyFill="1" applyAlignment="1">
      <alignment vertical="top" wrapText="1"/>
    </xf>
    <xf numFmtId="0" fontId="28" fillId="0" borderId="0" xfId="0" applyFont="1" applyAlignment="1">
      <alignment vertical="top" wrapText="1"/>
    </xf>
    <xf numFmtId="0" fontId="8" fillId="6" borderId="1" xfId="0" applyFont="1" applyFill="1" applyBorder="1"/>
    <xf numFmtId="0" fontId="3" fillId="2" borderId="0" xfId="0" applyFont="1" applyFill="1" applyAlignment="1">
      <alignment horizontal="left"/>
    </xf>
    <xf numFmtId="0" fontId="3" fillId="4" borderId="0" xfId="0" applyFont="1" applyFill="1"/>
    <xf numFmtId="9" fontId="8" fillId="6" borderId="1" xfId="0" applyNumberFormat="1" applyFont="1" applyFill="1" applyBorder="1"/>
    <xf numFmtId="0" fontId="10" fillId="4" borderId="2" xfId="0" applyFont="1" applyFill="1" applyBorder="1" applyAlignment="1">
      <alignment horizontal="center"/>
    </xf>
    <xf numFmtId="0" fontId="0" fillId="0" borderId="3" xfId="0" applyBorder="1"/>
    <xf numFmtId="0" fontId="0" fillId="0" borderId="4" xfId="0" applyBorder="1"/>
    <xf numFmtId="0" fontId="11" fillId="0" borderId="2" xfId="0" applyFont="1" applyBorder="1" applyAlignment="1">
      <alignment horizontal="center"/>
    </xf>
    <xf numFmtId="0" fontId="0" fillId="0" borderId="2" xfId="0" applyBorder="1"/>
    <xf numFmtId="0" fontId="17" fillId="9" borderId="2" xfId="0" applyFont="1" applyFill="1" applyBorder="1" applyAlignment="1">
      <alignment vertical="top" wrapText="1"/>
    </xf>
    <xf numFmtId="0" fontId="18" fillId="9" borderId="2" xfId="0" applyFont="1" applyFill="1" applyBorder="1" applyAlignment="1">
      <alignment vertical="top" wrapText="1"/>
    </xf>
    <xf numFmtId="0" fontId="17" fillId="0" borderId="2" xfId="0" applyFont="1" applyBorder="1" applyAlignment="1">
      <alignment vertical="top" wrapText="1"/>
    </xf>
    <xf numFmtId="0" fontId="18" fillId="0" borderId="2" xfId="0" applyFont="1" applyBorder="1" applyAlignment="1">
      <alignment vertical="top" wrapText="1"/>
    </xf>
    <xf numFmtId="0" fontId="19" fillId="10" borderId="2" xfId="0" applyFont="1" applyFill="1" applyBorder="1" applyAlignment="1">
      <alignment horizontal="center"/>
    </xf>
    <xf numFmtId="0" fontId="20" fillId="9" borderId="2" xfId="0" applyFont="1" applyFill="1" applyBorder="1"/>
    <xf numFmtId="164" fontId="18" fillId="9" borderId="2" xfId="0" applyNumberFormat="1" applyFont="1" applyFill="1" applyBorder="1"/>
    <xf numFmtId="0" fontId="20" fillId="0" borderId="2" xfId="0" applyFont="1" applyBorder="1"/>
    <xf numFmtId="164" fontId="18" fillId="0" borderId="2" xfId="0" applyNumberFormat="1" applyFont="1" applyBorder="1"/>
    <xf numFmtId="0" fontId="20" fillId="0" borderId="2" xfId="0" applyFont="1" applyBorder="1" applyAlignment="1">
      <alignment horizontal="center"/>
    </xf>
    <xf numFmtId="0" fontId="19" fillId="12" borderId="2" xfId="0" applyFont="1" applyFill="1" applyBorder="1"/>
    <xf numFmtId="164" fontId="19" fillId="12" borderId="2" xfId="0" applyNumberFormat="1" applyFont="1" applyFill="1" applyBorder="1"/>
    <xf numFmtId="0" fontId="18" fillId="0" borderId="2" xfId="0" applyFont="1" applyBorder="1"/>
    <xf numFmtId="0" fontId="21" fillId="10" borderId="2" xfId="0" applyFont="1" applyFill="1" applyBorder="1"/>
    <xf numFmtId="0" fontId="22" fillId="0" borderId="2" xfId="0" applyFont="1" applyBorder="1"/>
    <xf numFmtId="164" fontId="20" fillId="0" borderId="2" xfId="0" applyNumberFormat="1" applyFont="1" applyBorder="1"/>
    <xf numFmtId="0" fontId="23" fillId="0" borderId="2" xfId="0" applyFont="1" applyBorder="1"/>
    <xf numFmtId="0" fontId="24" fillId="10" borderId="2" xfId="0" applyFont="1" applyFill="1" applyBorder="1" applyAlignment="1">
      <alignment horizontal="center"/>
    </xf>
    <xf numFmtId="0" fontId="25" fillId="13" borderId="2" xfId="0" applyFont="1" applyFill="1" applyBorder="1" applyAlignment="1">
      <alignment horizontal="center" wrapText="1"/>
    </xf>
    <xf numFmtId="0" fontId="19" fillId="12" borderId="2" xfId="0" applyFont="1" applyFill="1" applyBorder="1" applyAlignment="1">
      <alignment horizontal="center" wrapText="1"/>
    </xf>
    <xf numFmtId="165" fontId="0" fillId="0" borderId="2" xfId="0" applyNumberFormat="1" applyBorder="1"/>
    <xf numFmtId="164" fontId="0" fillId="0" borderId="2" xfId="0" applyNumberFormat="1" applyBorder="1"/>
    <xf numFmtId="0" fontId="26" fillId="0" borderId="2" xfId="0" applyFont="1" applyBorder="1"/>
    <xf numFmtId="166" fontId="27" fillId="0" borderId="2" xfId="0" applyNumberFormat="1" applyFont="1" applyBorder="1"/>
    <xf numFmtId="164" fontId="26" fillId="0" borderId="2" xfId="0" applyNumberFormat="1" applyFont="1" applyBorder="1"/>
    <xf numFmtId="166" fontId="0" fillId="0" borderId="2" xfId="0" applyNumberFormat="1" applyBorder="1"/>
    <xf numFmtId="0" fontId="19" fillId="10" borderId="2" xfId="0" applyFont="1" applyFill="1" applyBorder="1"/>
    <xf numFmtId="164" fontId="19" fillId="10" borderId="2" xfId="0" applyNumberFormat="1" applyFont="1" applyFill="1" applyBorder="1"/>
    <xf numFmtId="0" fontId="24" fillId="10" borderId="6" xfId="0" applyFont="1" applyFill="1" applyBorder="1" applyAlignment="1">
      <alignment horizontal="center"/>
    </xf>
    <xf numFmtId="0" fontId="0" fillId="0" borderId="6" xfId="0" applyBorder="1"/>
    <xf numFmtId="0" fontId="0" fillId="0" borderId="6" xfId="0" applyBorder="1"/>
    <xf numFmtId="0" fontId="20" fillId="0" borderId="7" xfId="0" applyFont="1" applyBorder="1"/>
    <xf numFmtId="0" fontId="26" fillId="0" borderId="7" xfId="0" applyFont="1" applyBorder="1"/>
    <xf numFmtId="0" fontId="0" fillId="0" borderId="7" xfId="0" applyBorder="1"/>
    <xf numFmtId="0" fontId="25" fillId="13" borderId="5" xfId="0" applyFont="1" applyFill="1" applyBorder="1" applyAlignment="1">
      <alignment horizontal="center" wrapText="1"/>
    </xf>
    <xf numFmtId="0" fontId="0" fillId="0" borderId="5" xfId="0" applyBorder="1"/>
    <xf numFmtId="0" fontId="0" fillId="14" borderId="2" xfId="0" applyFill="1" applyBorder="1"/>
    <xf numFmtId="0" fontId="19" fillId="12" borderId="7" xfId="0" applyFont="1" applyFill="1" applyBorder="1" applyAlignment="1">
      <alignment horizontal="center" wrapText="1"/>
    </xf>
  </cellXfs>
  <cellStyles count="1">
    <cellStyle name="Normal" xfId="0" builtinId="0"/>
  </cellStyles>
  <dxfs count="2">
    <dxf>
      <fill>
        <patternFill patternType="solid">
          <fgColor rgb="FFFCE5CD"/>
        </patternFill>
      </fill>
    </dxf>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rPr lang="en-US"/>
              <a:t>Annual Deductible Expenses by Category</a:t>
            </a:r>
          </a:p>
        </c:rich>
      </c:tx>
      <c:overlay val="1"/>
    </c:title>
    <c:autoTitleDeleted val="0"/>
    <c:plotArea>
      <c:layout/>
      <c:barChart>
        <c:barDir val="bar"/>
        <c:grouping val="clustered"/>
        <c:varyColors val="1"/>
        <c:ser>
          <c:idx val="0"/>
          <c:order val="0"/>
          <c:tx>
            <c:strRef>
              <c:f>'Monthly Summary'!$N$5</c:f>
              <c:strCache>
                <c:ptCount val="1"/>
                <c:pt idx="0">
                  <c:v>Annual Total</c:v>
                </c:pt>
              </c:strCache>
            </c:strRef>
          </c:tx>
          <c:spPr>
            <a:ln>
              <a:prstDash val="solid"/>
            </a:ln>
          </c:spPr>
          <c:invertIfNegative val="1"/>
          <c:cat>
            <c:strRef>
              <c:f>'Monthly Summary'!$A$6:$A$31</c:f>
              <c:strCache>
                <c:ptCount val="26"/>
                <c:pt idx="0">
                  <c:v>Advertising &amp; Marketing</c:v>
                </c:pt>
                <c:pt idx="1">
                  <c:v>Bank &amp; Merchant Fees</c:v>
                </c:pt>
                <c:pt idx="2">
                  <c:v>Business Insurance</c:v>
                </c:pt>
                <c:pt idx="3">
                  <c:v>Commissions &amp; Referral Fees</c:v>
                </c:pt>
                <c:pt idx="4">
                  <c:v>Contract Labor</c:v>
                </c:pt>
                <c:pt idx="5">
                  <c:v>Dues &amp; Subscriptions</c:v>
                </c:pt>
                <c:pt idx="6">
                  <c:v>Education &amp; Training</c:v>
                </c:pt>
                <c:pt idx="7">
                  <c:v>Equipment &amp; Small Tools</c:v>
                </c:pt>
                <c:pt idx="8">
                  <c:v>Events &amp; Hosting</c:v>
                </c:pt>
                <c:pt idx="9">
                  <c:v>Gifts - Business</c:v>
                </c:pt>
                <c:pt idx="10">
                  <c:v>Home Office</c:v>
                </c:pt>
                <c:pt idx="11">
                  <c:v>Inventory / Cost of Goods</c:v>
                </c:pt>
                <c:pt idx="12">
                  <c:v>Legal &amp; Professional</c:v>
                </c:pt>
                <c:pt idx="13">
                  <c:v>Licenses &amp; Registration</c:v>
                </c:pt>
                <c:pt idx="14">
                  <c:v>Meals - Business</c:v>
                </c:pt>
                <c:pt idx="15">
                  <c:v>Office Supplies</c:v>
                </c:pt>
                <c:pt idx="16">
                  <c:v>Postage &amp; Shipping</c:v>
                </c:pt>
                <c:pt idx="17">
                  <c:v>Rent &amp; Lease</c:v>
                </c:pt>
                <c:pt idx="18">
                  <c:v>Repairs &amp; Maintenance</c:v>
                </c:pt>
                <c:pt idx="19">
                  <c:v>Software &amp; Apps</c:v>
                </c:pt>
                <c:pt idx="20">
                  <c:v>Startup / Initial Setup</c:v>
                </c:pt>
                <c:pt idx="21">
                  <c:v>Taxes &amp; Licenses</c:v>
                </c:pt>
                <c:pt idx="22">
                  <c:v>Telephone &amp; Internet</c:v>
                </c:pt>
                <c:pt idx="23">
                  <c:v>Travel - Airfare/Lodging</c:v>
                </c:pt>
                <c:pt idx="24">
                  <c:v>Travel - Ground/Local</c:v>
                </c:pt>
                <c:pt idx="25">
                  <c:v>Travel - Meals</c:v>
                </c:pt>
              </c:strCache>
            </c:strRef>
          </c:cat>
          <c:val>
            <c:numRef>
              <c:f>'Monthly Summary'!$N$6:$N$31</c:f>
              <c:numCache>
                <c:formatCode>\$#,##0.00;[Red]\(\$#,##0.00\);\-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0-BB0C-4370-A378-B8905CEDC13D}"/>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title>
          <c:tx>
            <c:rich>
              <a:bodyPr/>
              <a:lstStyle/>
              <a:p>
                <a:pPr>
                  <a:defRPr/>
                </a:pPr>
                <a:r>
                  <a:rPr lang="en-US"/>
                  <a:t>Amount ($)</a:t>
                </a:r>
              </a:p>
            </c:rich>
          </c:tx>
          <c:overlay val="1"/>
        </c:title>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title>
          <c:tx>
            <c:rich>
              <a:bodyPr/>
              <a:lstStyle/>
              <a:p>
                <a:pPr>
                  <a:defRPr/>
                </a:pPr>
                <a:r>
                  <a:rPr lang="en-US"/>
                  <a:t>Category</a:t>
                </a:r>
              </a:p>
            </c:rich>
          </c:tx>
          <c:overlay val="1"/>
        </c:title>
        <c:numFmt formatCode="\$#,##0.00;[Red]\(\$#,##0.00\);\-" sourceLinked="1"/>
        <c:majorTickMark val="none"/>
        <c:minorTickMark val="none"/>
        <c:tickLblPos val="nextTo"/>
        <c:crossAx val="10"/>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99060</xdr:colOff>
      <xdr:row>0</xdr:row>
      <xdr:rowOff>22860</xdr:rowOff>
    </xdr:from>
    <xdr:ext cx="1691640" cy="169926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9060" y="22860"/>
          <a:ext cx="1691640" cy="169926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38</xdr:row>
      <xdr:rowOff>0</xdr:rowOff>
    </xdr:from>
    <xdr:ext cx="6480000" cy="3600000"/>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57200" cy="4572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57200" cy="4572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30480</xdr:colOff>
      <xdr:row>1</xdr:row>
      <xdr:rowOff>0</xdr:rowOff>
    </xdr:from>
    <xdr:ext cx="358140" cy="33528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30480" y="266700"/>
          <a:ext cx="358140" cy="33528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1</xdr:row>
      <xdr:rowOff>30480</xdr:rowOff>
    </xdr:from>
    <xdr:ext cx="365760" cy="28956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xfrm>
          <a:off x="38100" y="297180"/>
          <a:ext cx="365760" cy="28956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showGridLines="0" tabSelected="1" workbookViewId="0">
      <pane ySplit="6" topLeftCell="A7" activePane="bottomLeft" state="frozen"/>
      <selection pane="bottomLeft" activeCell="J8" sqref="J8"/>
    </sheetView>
  </sheetViews>
  <sheetFormatPr defaultRowHeight="14.4" x14ac:dyDescent="0.3"/>
  <cols>
    <col min="1" max="1" width="4" customWidth="1"/>
    <col min="2" max="6" width="24" customWidth="1"/>
    <col min="7" max="7" width="4" customWidth="1"/>
  </cols>
  <sheetData>
    <row r="1" spans="2:6" ht="60" customHeight="1" x14ac:dyDescent="0.3">
      <c r="D1" s="23" t="s">
        <v>0</v>
      </c>
      <c r="E1" s="20"/>
      <c r="F1" s="20"/>
    </row>
    <row r="2" spans="2:6" ht="30" customHeight="1" x14ac:dyDescent="0.3">
      <c r="D2" s="20"/>
      <c r="E2" s="20"/>
      <c r="F2" s="20"/>
    </row>
    <row r="3" spans="2:6" ht="15.6" customHeight="1" x14ac:dyDescent="0.3">
      <c r="D3" s="26" t="s">
        <v>1</v>
      </c>
      <c r="E3" s="20"/>
      <c r="F3" s="20"/>
    </row>
    <row r="6" spans="2:6" ht="34.200000000000003" customHeight="1" x14ac:dyDescent="0.3">
      <c r="B6" s="30" t="s">
        <v>2</v>
      </c>
      <c r="C6" s="20"/>
      <c r="D6" s="20"/>
      <c r="E6" s="20"/>
      <c r="F6" s="20"/>
    </row>
    <row r="7" spans="2:6" ht="34.200000000000003" customHeight="1" x14ac:dyDescent="0.3">
      <c r="B7" s="1" t="s">
        <v>3</v>
      </c>
      <c r="C7" s="19" t="s">
        <v>4</v>
      </c>
      <c r="D7" s="20"/>
      <c r="E7" s="20"/>
      <c r="F7" s="20"/>
    </row>
    <row r="8" spans="2:6" ht="37.950000000000003" customHeight="1" x14ac:dyDescent="0.3">
      <c r="B8" s="1" t="s">
        <v>5</v>
      </c>
      <c r="C8" s="19" t="s">
        <v>6</v>
      </c>
      <c r="D8" s="20"/>
      <c r="E8" s="20"/>
      <c r="F8" s="20"/>
    </row>
    <row r="9" spans="2:6" ht="37.950000000000003" customHeight="1" x14ac:dyDescent="0.3">
      <c r="B9" s="1" t="s">
        <v>7</v>
      </c>
      <c r="C9" s="19" t="s">
        <v>8</v>
      </c>
      <c r="D9" s="20"/>
      <c r="E9" s="20"/>
      <c r="F9" s="20"/>
    </row>
    <row r="10" spans="2:6" ht="37.950000000000003" customHeight="1" x14ac:dyDescent="0.3">
      <c r="B10" s="1" t="s">
        <v>9</v>
      </c>
      <c r="C10" s="19" t="s">
        <v>10</v>
      </c>
      <c r="D10" s="20"/>
      <c r="E10" s="20"/>
      <c r="F10" s="20"/>
    </row>
    <row r="11" spans="2:6" ht="37.950000000000003" customHeight="1" x14ac:dyDescent="0.3">
      <c r="B11" s="1" t="s">
        <v>11</v>
      </c>
      <c r="C11" s="19" t="s">
        <v>12</v>
      </c>
      <c r="D11" s="20"/>
      <c r="E11" s="20"/>
      <c r="F11" s="20"/>
    </row>
    <row r="12" spans="2:6" ht="37.950000000000003" customHeight="1" x14ac:dyDescent="0.3">
      <c r="B12" s="1" t="s">
        <v>13</v>
      </c>
      <c r="C12" s="19" t="s">
        <v>14</v>
      </c>
      <c r="D12" s="20"/>
      <c r="E12" s="20"/>
      <c r="F12" s="20"/>
    </row>
    <row r="15" spans="2:6" ht="15.6" customHeight="1" x14ac:dyDescent="0.3">
      <c r="B15" s="31" t="s">
        <v>15</v>
      </c>
      <c r="C15" s="20"/>
      <c r="D15" s="20"/>
      <c r="E15" s="20"/>
      <c r="F15" s="20"/>
    </row>
    <row r="16" spans="2:6" x14ac:dyDescent="0.3">
      <c r="B16" s="2" t="s">
        <v>16</v>
      </c>
      <c r="C16" s="24" t="s">
        <v>17</v>
      </c>
      <c r="D16" s="25"/>
    </row>
    <row r="17" spans="1:6" x14ac:dyDescent="0.3">
      <c r="B17" s="2" t="s">
        <v>18</v>
      </c>
      <c r="C17" s="29">
        <v>2026</v>
      </c>
      <c r="D17" s="25"/>
    </row>
    <row r="18" spans="1:6" x14ac:dyDescent="0.3">
      <c r="B18" s="2" t="s">
        <v>19</v>
      </c>
      <c r="C18" s="32">
        <v>1</v>
      </c>
      <c r="D18" s="25"/>
    </row>
    <row r="19" spans="1:6" x14ac:dyDescent="0.3">
      <c r="B19" s="2" t="s">
        <v>20</v>
      </c>
      <c r="C19" s="24" t="s">
        <v>21</v>
      </c>
      <c r="D19" s="25"/>
    </row>
    <row r="22" spans="1:6" x14ac:dyDescent="0.3">
      <c r="B22" s="22" t="s">
        <v>22</v>
      </c>
      <c r="C22" s="20"/>
      <c r="D22" s="20"/>
      <c r="E22" s="20"/>
      <c r="F22" s="20"/>
    </row>
    <row r="23" spans="1:6" x14ac:dyDescent="0.3">
      <c r="B23" s="27" t="s">
        <v>23</v>
      </c>
      <c r="C23" s="20"/>
      <c r="D23" s="20"/>
      <c r="E23" s="20"/>
      <c r="F23" s="20"/>
    </row>
    <row r="24" spans="1:6" x14ac:dyDescent="0.3">
      <c r="B24" s="20"/>
      <c r="C24" s="20"/>
      <c r="D24" s="20"/>
      <c r="E24" s="20"/>
      <c r="F24" s="20"/>
    </row>
    <row r="25" spans="1:6" x14ac:dyDescent="0.3">
      <c r="B25" s="20"/>
      <c r="C25" s="20"/>
      <c r="D25" s="20"/>
      <c r="E25" s="20"/>
      <c r="F25" s="20"/>
    </row>
    <row r="27" spans="1:6" ht="15.6" x14ac:dyDescent="0.3">
      <c r="A27" s="21" t="s">
        <v>24</v>
      </c>
      <c r="B27" s="20"/>
      <c r="C27" s="20"/>
      <c r="D27" s="20"/>
      <c r="E27" s="20"/>
      <c r="F27" s="20"/>
    </row>
    <row r="28" spans="1:6" ht="34.049999999999997" customHeight="1" x14ac:dyDescent="0.3">
      <c r="A28" s="28" t="s">
        <v>25</v>
      </c>
      <c r="B28" s="20"/>
      <c r="C28" s="20"/>
      <c r="D28" s="20"/>
      <c r="E28" s="20"/>
      <c r="F28" s="20"/>
    </row>
    <row r="29" spans="1:6" ht="34.049999999999997" customHeight="1" x14ac:dyDescent="0.3">
      <c r="A29" s="28" t="s">
        <v>26</v>
      </c>
      <c r="B29" s="20"/>
      <c r="C29" s="20"/>
      <c r="D29" s="20"/>
      <c r="E29" s="20"/>
      <c r="F29" s="20"/>
    </row>
    <row r="30" spans="1:6" ht="34.049999999999997" customHeight="1" x14ac:dyDescent="0.3">
      <c r="A30" s="28" t="s">
        <v>27</v>
      </c>
      <c r="B30" s="20"/>
      <c r="C30" s="20"/>
      <c r="D30" s="20"/>
      <c r="E30" s="20"/>
      <c r="F30" s="20"/>
    </row>
    <row r="31" spans="1:6" ht="34.049999999999997" customHeight="1" x14ac:dyDescent="0.3">
      <c r="A31" s="28" t="s">
        <v>28</v>
      </c>
      <c r="B31" s="20"/>
      <c r="C31" s="20"/>
      <c r="D31" s="20"/>
      <c r="E31" s="20"/>
      <c r="F31" s="20"/>
    </row>
  </sheetData>
  <mergeCells count="21">
    <mergeCell ref="A29:F29"/>
    <mergeCell ref="A28:F28"/>
    <mergeCell ref="A31:F31"/>
    <mergeCell ref="C10:F10"/>
    <mergeCell ref="A30:F30"/>
    <mergeCell ref="C17:D17"/>
    <mergeCell ref="B15:F15"/>
    <mergeCell ref="C12:F12"/>
    <mergeCell ref="C19:D19"/>
    <mergeCell ref="C11:F11"/>
    <mergeCell ref="C18:D18"/>
    <mergeCell ref="C8:F8"/>
    <mergeCell ref="A27:F27"/>
    <mergeCell ref="C7:F7"/>
    <mergeCell ref="B22:F22"/>
    <mergeCell ref="D1:F2"/>
    <mergeCell ref="C16:D16"/>
    <mergeCell ref="D3:F3"/>
    <mergeCell ref="B23:F25"/>
    <mergeCell ref="C9:F9"/>
    <mergeCell ref="B6:F6"/>
  </mergeCells>
  <pageMargins left="0.25" right="0.25" top="0.4" bottom="0.4" header="0.5" footer="0.5"/>
  <pageSetup orientation="landscape"/>
  <headerFooter>
    <oddFooter>&amp;C&amp;8 &amp;K808080Marian Enterprises LLC | www.marianenterprisesllc.com | We Do More Than Prepare Your Taxes.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3"/>
  <sheetViews>
    <sheetView showGridLines="0" workbookViewId="0">
      <pane ySplit="3" topLeftCell="A4" activePane="bottomLeft" state="frozen"/>
      <selection pane="bottomLeft" sqref="A1:XFD1048576"/>
    </sheetView>
  </sheetViews>
  <sheetFormatPr defaultRowHeight="14.4" x14ac:dyDescent="0.3"/>
  <cols>
    <col min="1" max="1" width="30" style="3" customWidth="1"/>
    <col min="2" max="2" width="54" style="3" customWidth="1"/>
    <col min="3" max="3" width="28" style="3" customWidth="1"/>
    <col min="4" max="4" width="55" style="3" customWidth="1"/>
    <col min="5" max="5" width="8.88671875" style="3" customWidth="1"/>
    <col min="6" max="16384" width="8.88671875" style="3"/>
  </cols>
  <sheetData>
    <row r="1" spans="1:4" ht="21" customHeight="1" x14ac:dyDescent="0.4">
      <c r="A1" s="33" t="s">
        <v>29</v>
      </c>
      <c r="B1" s="37"/>
      <c r="C1" s="37"/>
      <c r="D1" s="37"/>
    </row>
    <row r="2" spans="1:4" x14ac:dyDescent="0.3">
      <c r="A2" s="36" t="s">
        <v>30</v>
      </c>
      <c r="B2" s="37"/>
      <c r="C2" s="37"/>
      <c r="D2" s="37"/>
    </row>
    <row r="3" spans="1:4" x14ac:dyDescent="0.3">
      <c r="A3" s="15" t="s">
        <v>31</v>
      </c>
      <c r="B3" s="15" t="s">
        <v>32</v>
      </c>
      <c r="C3" s="15" t="s">
        <v>33</v>
      </c>
      <c r="D3" s="15" t="s">
        <v>34</v>
      </c>
    </row>
    <row r="4" spans="1:4" ht="42" customHeight="1" x14ac:dyDescent="0.3">
      <c r="A4" s="38" t="s">
        <v>35</v>
      </c>
      <c r="B4" s="39" t="s">
        <v>36</v>
      </c>
      <c r="C4" s="39" t="s">
        <v>37</v>
      </c>
      <c r="D4" s="39" t="s">
        <v>38</v>
      </c>
    </row>
    <row r="5" spans="1:4" ht="42" customHeight="1" x14ac:dyDescent="0.3">
      <c r="A5" s="40" t="s">
        <v>39</v>
      </c>
      <c r="B5" s="41" t="s">
        <v>40</v>
      </c>
      <c r="C5" s="41" t="s">
        <v>41</v>
      </c>
      <c r="D5" s="41" t="s">
        <v>42</v>
      </c>
    </row>
    <row r="6" spans="1:4" ht="42" customHeight="1" x14ac:dyDescent="0.3">
      <c r="A6" s="38" t="s">
        <v>43</v>
      </c>
      <c r="B6" s="39" t="s">
        <v>44</v>
      </c>
      <c r="C6" s="39" t="s">
        <v>45</v>
      </c>
      <c r="D6" s="39" t="s">
        <v>46</v>
      </c>
    </row>
    <row r="7" spans="1:4" ht="42" customHeight="1" x14ac:dyDescent="0.3">
      <c r="A7" s="40" t="s">
        <v>47</v>
      </c>
      <c r="B7" s="41" t="s">
        <v>48</v>
      </c>
      <c r="C7" s="41" t="s">
        <v>49</v>
      </c>
      <c r="D7" s="41" t="s">
        <v>50</v>
      </c>
    </row>
    <row r="8" spans="1:4" ht="42" customHeight="1" x14ac:dyDescent="0.3">
      <c r="A8" s="38" t="s">
        <v>51</v>
      </c>
      <c r="B8" s="39" t="s">
        <v>52</v>
      </c>
      <c r="C8" s="39" t="s">
        <v>51</v>
      </c>
      <c r="D8" s="39" t="s">
        <v>53</v>
      </c>
    </row>
    <row r="9" spans="1:4" ht="42" customHeight="1" x14ac:dyDescent="0.3">
      <c r="A9" s="40" t="s">
        <v>54</v>
      </c>
      <c r="B9" s="41" t="s">
        <v>55</v>
      </c>
      <c r="C9" s="41" t="s">
        <v>41</v>
      </c>
      <c r="D9" s="41" t="s">
        <v>56</v>
      </c>
    </row>
    <row r="10" spans="1:4" ht="42" customHeight="1" x14ac:dyDescent="0.3">
      <c r="A10" s="38" t="s">
        <v>57</v>
      </c>
      <c r="B10" s="39" t="s">
        <v>58</v>
      </c>
      <c r="C10" s="39" t="s">
        <v>41</v>
      </c>
      <c r="D10" s="39" t="s">
        <v>59</v>
      </c>
    </row>
    <row r="11" spans="1:4" ht="42" customHeight="1" x14ac:dyDescent="0.3">
      <c r="A11" s="40" t="s">
        <v>60</v>
      </c>
      <c r="B11" s="41" t="s">
        <v>61</v>
      </c>
      <c r="C11" s="41" t="s">
        <v>62</v>
      </c>
      <c r="D11" s="41" t="s">
        <v>63</v>
      </c>
    </row>
    <row r="12" spans="1:4" ht="42" customHeight="1" x14ac:dyDescent="0.3">
      <c r="A12" s="38" t="s">
        <v>64</v>
      </c>
      <c r="B12" s="39" t="s">
        <v>65</v>
      </c>
      <c r="C12" s="39" t="s">
        <v>66</v>
      </c>
      <c r="D12" s="39" t="s">
        <v>67</v>
      </c>
    </row>
    <row r="13" spans="1:4" ht="42" customHeight="1" x14ac:dyDescent="0.3">
      <c r="A13" s="40" t="s">
        <v>68</v>
      </c>
      <c r="B13" s="41" t="s">
        <v>69</v>
      </c>
      <c r="C13" s="41" t="s">
        <v>41</v>
      </c>
      <c r="D13" s="41" t="s">
        <v>70</v>
      </c>
    </row>
    <row r="14" spans="1:4" ht="42" customHeight="1" x14ac:dyDescent="0.3">
      <c r="A14" s="38" t="s">
        <v>71</v>
      </c>
      <c r="B14" s="39" t="s">
        <v>72</v>
      </c>
      <c r="C14" s="39" t="s">
        <v>73</v>
      </c>
      <c r="D14" s="39" t="s">
        <v>74</v>
      </c>
    </row>
    <row r="15" spans="1:4" ht="42" customHeight="1" x14ac:dyDescent="0.3">
      <c r="A15" s="40" t="s">
        <v>75</v>
      </c>
      <c r="B15" s="41" t="s">
        <v>76</v>
      </c>
      <c r="C15" s="41" t="s">
        <v>77</v>
      </c>
      <c r="D15" s="41" t="s">
        <v>78</v>
      </c>
    </row>
    <row r="16" spans="1:4" ht="42" customHeight="1" x14ac:dyDescent="0.3">
      <c r="A16" s="38" t="s">
        <v>79</v>
      </c>
      <c r="B16" s="39" t="s">
        <v>80</v>
      </c>
      <c r="C16" s="39" t="s">
        <v>79</v>
      </c>
      <c r="D16" s="39" t="s">
        <v>81</v>
      </c>
    </row>
    <row r="17" spans="1:4" ht="42" customHeight="1" x14ac:dyDescent="0.3">
      <c r="A17" s="40" t="s">
        <v>82</v>
      </c>
      <c r="B17" s="41" t="s">
        <v>83</v>
      </c>
      <c r="C17" s="41" t="s">
        <v>84</v>
      </c>
      <c r="D17" s="41" t="s">
        <v>85</v>
      </c>
    </row>
    <row r="18" spans="1:4" ht="42" customHeight="1" x14ac:dyDescent="0.3">
      <c r="A18" s="38" t="s">
        <v>86</v>
      </c>
      <c r="B18" s="39" t="s">
        <v>87</v>
      </c>
      <c r="C18" s="39" t="s">
        <v>88</v>
      </c>
      <c r="D18" s="39" t="s">
        <v>89</v>
      </c>
    </row>
    <row r="19" spans="1:4" ht="42" customHeight="1" x14ac:dyDescent="0.3">
      <c r="A19" s="40" t="s">
        <v>90</v>
      </c>
      <c r="B19" s="41" t="s">
        <v>91</v>
      </c>
      <c r="C19" s="41" t="s">
        <v>92</v>
      </c>
      <c r="D19" s="41" t="s">
        <v>93</v>
      </c>
    </row>
    <row r="20" spans="1:4" ht="42" customHeight="1" x14ac:dyDescent="0.3">
      <c r="A20" s="38" t="s">
        <v>94</v>
      </c>
      <c r="B20" s="39" t="s">
        <v>95</v>
      </c>
      <c r="C20" s="39" t="s">
        <v>96</v>
      </c>
      <c r="D20" s="39" t="s">
        <v>97</v>
      </c>
    </row>
    <row r="21" spans="1:4" ht="42" customHeight="1" x14ac:dyDescent="0.3">
      <c r="A21" s="40" t="s">
        <v>98</v>
      </c>
      <c r="B21" s="41" t="s">
        <v>99</v>
      </c>
      <c r="C21" s="41" t="s">
        <v>100</v>
      </c>
      <c r="D21" s="41" t="s">
        <v>101</v>
      </c>
    </row>
    <row r="22" spans="1:4" ht="42" customHeight="1" x14ac:dyDescent="0.3">
      <c r="A22" s="38" t="s">
        <v>102</v>
      </c>
      <c r="B22" s="39" t="s">
        <v>103</v>
      </c>
      <c r="C22" s="39" t="s">
        <v>102</v>
      </c>
      <c r="D22" s="39" t="s">
        <v>104</v>
      </c>
    </row>
    <row r="23" spans="1:4" ht="42" customHeight="1" x14ac:dyDescent="0.3">
      <c r="A23" s="40" t="s">
        <v>105</v>
      </c>
      <c r="B23" s="41" t="s">
        <v>106</v>
      </c>
      <c r="C23" s="41" t="s">
        <v>107</v>
      </c>
      <c r="D23" s="41" t="s">
        <v>108</v>
      </c>
    </row>
    <row r="24" spans="1:4" ht="42" customHeight="1" x14ac:dyDescent="0.3">
      <c r="A24" s="38" t="s">
        <v>109</v>
      </c>
      <c r="B24" s="39" t="s">
        <v>110</v>
      </c>
      <c r="C24" s="39" t="s">
        <v>111</v>
      </c>
      <c r="D24" s="39" t="s">
        <v>112</v>
      </c>
    </row>
    <row r="25" spans="1:4" ht="42" customHeight="1" x14ac:dyDescent="0.3">
      <c r="A25" s="40" t="s">
        <v>84</v>
      </c>
      <c r="B25" s="41" t="s">
        <v>113</v>
      </c>
      <c r="C25" s="41" t="s">
        <v>84</v>
      </c>
      <c r="D25" s="41" t="s">
        <v>85</v>
      </c>
    </row>
    <row r="26" spans="1:4" ht="42" customHeight="1" x14ac:dyDescent="0.3">
      <c r="A26" s="38" t="s">
        <v>114</v>
      </c>
      <c r="B26" s="39" t="s">
        <v>115</v>
      </c>
      <c r="C26" s="39" t="s">
        <v>116</v>
      </c>
      <c r="D26" s="39" t="s">
        <v>117</v>
      </c>
    </row>
    <row r="27" spans="1:4" ht="42" customHeight="1" x14ac:dyDescent="0.3">
      <c r="A27" s="40" t="s">
        <v>118</v>
      </c>
      <c r="B27" s="41" t="s">
        <v>119</v>
      </c>
      <c r="C27" s="41" t="s">
        <v>120</v>
      </c>
      <c r="D27" s="41" t="s">
        <v>121</v>
      </c>
    </row>
    <row r="28" spans="1:4" ht="42" customHeight="1" x14ac:dyDescent="0.3">
      <c r="A28" s="38" t="s">
        <v>122</v>
      </c>
      <c r="B28" s="39" t="s">
        <v>123</v>
      </c>
      <c r="C28" s="39" t="s">
        <v>124</v>
      </c>
      <c r="D28" s="39" t="s">
        <v>125</v>
      </c>
    </row>
    <row r="29" spans="1:4" ht="42" customHeight="1" x14ac:dyDescent="0.3">
      <c r="A29" s="40" t="s">
        <v>126</v>
      </c>
      <c r="B29" s="41" t="s">
        <v>127</v>
      </c>
      <c r="C29" s="41" t="s">
        <v>128</v>
      </c>
      <c r="D29" s="41" t="s">
        <v>129</v>
      </c>
    </row>
    <row r="30" spans="1:4" ht="27.6" x14ac:dyDescent="0.3">
      <c r="A30" s="38" t="s">
        <v>130</v>
      </c>
      <c r="B30" s="39" t="s">
        <v>131</v>
      </c>
      <c r="C30" s="39" t="s">
        <v>132</v>
      </c>
      <c r="D30" s="39" t="s">
        <v>133</v>
      </c>
    </row>
    <row r="31" spans="1:4" ht="27.6" x14ac:dyDescent="0.3">
      <c r="A31" s="40" t="s">
        <v>134</v>
      </c>
      <c r="B31" s="41" t="s">
        <v>135</v>
      </c>
      <c r="C31" s="41" t="s">
        <v>136</v>
      </c>
      <c r="D31" s="41" t="s">
        <v>137</v>
      </c>
    </row>
    <row r="32" spans="1:4" ht="27.6" x14ac:dyDescent="0.3">
      <c r="A32" s="38" t="s">
        <v>138</v>
      </c>
      <c r="B32" s="39" t="s">
        <v>139</v>
      </c>
      <c r="C32" s="39" t="s">
        <v>136</v>
      </c>
      <c r="D32" s="39" t="s">
        <v>140</v>
      </c>
    </row>
    <row r="33" spans="1:4" ht="27.6" x14ac:dyDescent="0.3">
      <c r="A33" s="40" t="s">
        <v>141</v>
      </c>
      <c r="B33" s="41" t="s">
        <v>142</v>
      </c>
      <c r="C33" s="41" t="s">
        <v>141</v>
      </c>
      <c r="D33" s="41" t="s">
        <v>143</v>
      </c>
    </row>
    <row r="34" spans="1:4" ht="27.6" x14ac:dyDescent="0.3">
      <c r="A34" s="38" t="s">
        <v>144</v>
      </c>
      <c r="B34" s="39" t="s">
        <v>145</v>
      </c>
      <c r="C34" s="39" t="s">
        <v>146</v>
      </c>
      <c r="D34" s="39" t="s">
        <v>147</v>
      </c>
    </row>
    <row r="35" spans="1:4" x14ac:dyDescent="0.3">
      <c r="A35" s="40" t="s">
        <v>148</v>
      </c>
      <c r="B35" s="41" t="s">
        <v>149</v>
      </c>
      <c r="C35" s="41" t="s">
        <v>41</v>
      </c>
      <c r="D35" s="41" t="s">
        <v>150</v>
      </c>
    </row>
    <row r="36" spans="1:4" x14ac:dyDescent="0.3">
      <c r="A36" s="38" t="s">
        <v>151</v>
      </c>
      <c r="B36" s="39" t="s">
        <v>152</v>
      </c>
      <c r="C36" s="39" t="s">
        <v>41</v>
      </c>
      <c r="D36" s="39" t="s">
        <v>153</v>
      </c>
    </row>
    <row r="37" spans="1:4" x14ac:dyDescent="0.3">
      <c r="A37" s="40" t="s">
        <v>154</v>
      </c>
      <c r="B37" s="41" t="s">
        <v>155</v>
      </c>
      <c r="C37" s="41" t="s">
        <v>41</v>
      </c>
      <c r="D37" s="41" t="s">
        <v>156</v>
      </c>
    </row>
    <row r="38" spans="1:4" x14ac:dyDescent="0.3">
      <c r="A38" s="38" t="s">
        <v>157</v>
      </c>
      <c r="B38" s="39" t="s">
        <v>158</v>
      </c>
      <c r="C38" s="39" t="s">
        <v>159</v>
      </c>
      <c r="D38" s="39" t="s">
        <v>160</v>
      </c>
    </row>
    <row r="39" spans="1:4" x14ac:dyDescent="0.3">
      <c r="A39" s="40" t="s">
        <v>161</v>
      </c>
      <c r="B39" s="41" t="s">
        <v>162</v>
      </c>
      <c r="C39" s="41" t="s">
        <v>100</v>
      </c>
      <c r="D39" s="41" t="s">
        <v>163</v>
      </c>
    </row>
    <row r="40" spans="1:4" ht="27.6" x14ac:dyDescent="0.3">
      <c r="A40" s="38" t="s">
        <v>164</v>
      </c>
      <c r="B40" s="39" t="s">
        <v>165</v>
      </c>
      <c r="C40" s="39" t="s">
        <v>166</v>
      </c>
      <c r="D40" s="39" t="s">
        <v>167</v>
      </c>
    </row>
    <row r="41" spans="1:4" ht="27.6" x14ac:dyDescent="0.3">
      <c r="A41" s="40" t="s">
        <v>168</v>
      </c>
      <c r="B41" s="41" t="s">
        <v>169</v>
      </c>
      <c r="C41" s="41" t="s">
        <v>170</v>
      </c>
      <c r="D41" s="41" t="s">
        <v>171</v>
      </c>
    </row>
    <row r="42" spans="1:4" x14ac:dyDescent="0.3">
      <c r="A42" s="38" t="s">
        <v>172</v>
      </c>
      <c r="B42" s="39" t="s">
        <v>173</v>
      </c>
      <c r="C42" s="39" t="s">
        <v>41</v>
      </c>
      <c r="D42" s="39" t="s">
        <v>174</v>
      </c>
    </row>
    <row r="43" spans="1:4" ht="27.6" x14ac:dyDescent="0.3">
      <c r="A43" s="40" t="s">
        <v>175</v>
      </c>
      <c r="B43" s="41" t="s">
        <v>176</v>
      </c>
      <c r="C43" s="41" t="s">
        <v>177</v>
      </c>
      <c r="D43" s="41" t="s">
        <v>178</v>
      </c>
    </row>
  </sheetData>
  <autoFilter ref="A3:D43" xr:uid="{00000000-0009-0000-0000-000001000000}"/>
  <mergeCells count="2">
    <mergeCell ref="A1:D1"/>
    <mergeCell ref="A2:D2"/>
  </mergeCells>
  <pageMargins left="0.25" right="0.25" top="0.4" bottom="0.4" header="0.5" footer="0.5"/>
  <pageSetup orientation="landscape"/>
  <headerFooter>
    <oddFooter>&amp;C&amp;8 &amp;K808080Marian Enterprises LLC | www.marianenterprisesllc.com | We Do More Than Prepare Your Taxes.</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5"/>
  <sheetViews>
    <sheetView showGridLines="0" workbookViewId="0">
      <pane ySplit="5" topLeftCell="A6" activePane="bottomLeft" state="frozen"/>
      <selection pane="bottomLeft" sqref="A1:XFD1048576"/>
    </sheetView>
  </sheetViews>
  <sheetFormatPr defaultColWidth="29" defaultRowHeight="14.4" x14ac:dyDescent="0.3"/>
  <cols>
    <col min="1" max="2" width="14" style="3" customWidth="1"/>
    <col min="3" max="3" width="28" style="3" customWidth="1"/>
    <col min="4" max="4" width="22" style="3" customWidth="1"/>
    <col min="5" max="5" width="24" style="3" customWidth="1"/>
    <col min="6" max="6" width="30" style="3" customWidth="1"/>
    <col min="7" max="7" width="24" style="3" customWidth="1"/>
    <col min="8" max="9" width="14" style="3" customWidth="1"/>
    <col min="10" max="11" width="20" style="3" customWidth="1"/>
    <col min="12" max="12" width="22" style="3" customWidth="1"/>
    <col min="13" max="13" width="12" style="3" customWidth="1"/>
    <col min="14" max="14" width="30" style="3" customWidth="1"/>
    <col min="15" max="15" width="35" style="3" customWidth="1"/>
    <col min="16" max="16" width="14" style="3" customWidth="1"/>
    <col min="17" max="17" width="29" style="3" customWidth="1"/>
    <col min="18" max="16384" width="29" style="3"/>
  </cols>
  <sheetData>
    <row r="1" spans="1:17" ht="28.05" customHeight="1" x14ac:dyDescent="0.4">
      <c r="A1" s="33" t="s">
        <v>179</v>
      </c>
      <c r="B1" s="34"/>
      <c r="C1" s="34"/>
      <c r="D1" s="34"/>
      <c r="E1" s="34"/>
      <c r="F1" s="34"/>
      <c r="G1" s="34"/>
      <c r="H1" s="34"/>
      <c r="I1" s="34"/>
      <c r="J1" s="34"/>
      <c r="K1" s="34"/>
      <c r="L1" s="34"/>
      <c r="M1" s="34"/>
      <c r="N1" s="34"/>
      <c r="O1" s="34"/>
      <c r="P1" s="34"/>
      <c r="Q1" s="35"/>
    </row>
    <row r="2" spans="1:17" x14ac:dyDescent="0.3">
      <c r="A2" s="36" t="s">
        <v>180</v>
      </c>
      <c r="B2" s="34"/>
      <c r="C2" s="34"/>
      <c r="D2" s="34"/>
      <c r="E2" s="34"/>
      <c r="F2" s="34"/>
      <c r="G2" s="34"/>
      <c r="H2" s="34"/>
      <c r="I2" s="34"/>
      <c r="J2" s="34"/>
      <c r="K2" s="34"/>
      <c r="L2" s="34"/>
      <c r="M2" s="34"/>
      <c r="N2" s="34"/>
      <c r="O2" s="34"/>
      <c r="P2" s="34"/>
      <c r="Q2" s="35"/>
    </row>
    <row r="3" spans="1:17" x14ac:dyDescent="0.3">
      <c r="A3" s="4" t="s">
        <v>18</v>
      </c>
      <c r="B3" s="5">
        <f>'Start Here'!C17</f>
        <v>2026</v>
      </c>
      <c r="D3" s="4" t="s">
        <v>181</v>
      </c>
      <c r="E3" s="6">
        <f>SUM(H6:H505)</f>
        <v>0</v>
      </c>
      <c r="G3" s="4" t="s">
        <v>182</v>
      </c>
      <c r="H3" s="6">
        <f>SUM(J6:J505)</f>
        <v>0</v>
      </c>
      <c r="K3" s="4" t="s">
        <v>183</v>
      </c>
      <c r="L3" s="7">
        <f>COUNTIF(M6:M505,"No")</f>
        <v>0</v>
      </c>
      <c r="N3" s="4" t="s">
        <v>184</v>
      </c>
      <c r="O3" s="7">
        <f>COUNTIF(P6:P505,"Review")</f>
        <v>0</v>
      </c>
    </row>
    <row r="5" spans="1:17" ht="36" customHeight="1" x14ac:dyDescent="0.3">
      <c r="A5" s="8" t="s">
        <v>185</v>
      </c>
      <c r="B5" s="8" t="s">
        <v>186</v>
      </c>
      <c r="C5" s="8" t="s">
        <v>187</v>
      </c>
      <c r="D5" s="8" t="s">
        <v>188</v>
      </c>
      <c r="E5" s="8" t="s">
        <v>31</v>
      </c>
      <c r="F5" s="8" t="s">
        <v>189</v>
      </c>
      <c r="G5" s="8" t="s">
        <v>190</v>
      </c>
      <c r="H5" s="8" t="s">
        <v>191</v>
      </c>
      <c r="I5" s="8" t="s">
        <v>192</v>
      </c>
      <c r="J5" s="8" t="s">
        <v>193</v>
      </c>
      <c r="K5" s="8" t="s">
        <v>194</v>
      </c>
      <c r="L5" s="8" t="s">
        <v>195</v>
      </c>
      <c r="M5" s="8" t="s">
        <v>196</v>
      </c>
      <c r="N5" s="8" t="s">
        <v>197</v>
      </c>
      <c r="O5" s="8" t="s">
        <v>34</v>
      </c>
      <c r="P5" s="8" t="s">
        <v>198</v>
      </c>
      <c r="Q5" s="17" t="s">
        <v>199</v>
      </c>
    </row>
    <row r="6" spans="1:17" x14ac:dyDescent="0.3">
      <c r="A6" s="9"/>
      <c r="B6" s="9"/>
      <c r="C6" s="10"/>
      <c r="D6" s="11"/>
      <c r="E6" s="11"/>
      <c r="F6" s="10"/>
      <c r="G6" s="10"/>
      <c r="H6" s="12"/>
      <c r="I6" s="13"/>
      <c r="J6" s="14" t="str">
        <f t="shared" ref="J6:J69" si="0">IF(OR(H6="",I6=""),"",H6*I6)</f>
        <v/>
      </c>
      <c r="K6" s="11"/>
      <c r="L6" s="10"/>
      <c r="M6" s="11"/>
      <c r="N6" s="10"/>
      <c r="O6" s="10"/>
      <c r="P6" s="11"/>
      <c r="Q6" s="18" t="str">
        <f>IF(E6="","",IFERROR(VLOOKUP(E6,'Category Guide'!$A$4:$C$43,3,FALSE),"Review"))</f>
        <v/>
      </c>
    </row>
    <row r="7" spans="1:17" x14ac:dyDescent="0.3">
      <c r="A7" s="9"/>
      <c r="B7" s="9"/>
      <c r="C7" s="10"/>
      <c r="D7" s="11"/>
      <c r="E7" s="11"/>
      <c r="F7" s="10"/>
      <c r="G7" s="10"/>
      <c r="H7" s="12"/>
      <c r="I7" s="13"/>
      <c r="J7" s="14" t="str">
        <f t="shared" si="0"/>
        <v/>
      </c>
      <c r="K7" s="11"/>
      <c r="L7" s="10"/>
      <c r="M7" s="11"/>
      <c r="N7" s="10"/>
      <c r="O7" s="10"/>
      <c r="P7" s="11"/>
      <c r="Q7" s="18" t="str">
        <f>IF(E7="","",IFERROR(VLOOKUP(E7,'Category Guide'!$A$4:$C$43,3,FALSE),"Review"))</f>
        <v/>
      </c>
    </row>
    <row r="8" spans="1:17" x14ac:dyDescent="0.3">
      <c r="A8" s="9"/>
      <c r="B8" s="9"/>
      <c r="C8" s="10"/>
      <c r="D8" s="11"/>
      <c r="E8" s="11"/>
      <c r="F8" s="10"/>
      <c r="G8" s="10"/>
      <c r="H8" s="12"/>
      <c r="I8" s="13"/>
      <c r="J8" s="14" t="str">
        <f t="shared" si="0"/>
        <v/>
      </c>
      <c r="K8" s="11"/>
      <c r="L8" s="10"/>
      <c r="M8" s="11"/>
      <c r="N8" s="10"/>
      <c r="O8" s="10"/>
      <c r="P8" s="11"/>
      <c r="Q8" s="18" t="str">
        <f>IF(E8="","",IFERROR(VLOOKUP(E8,'Category Guide'!$A$4:$C$43,3,FALSE),"Review"))</f>
        <v/>
      </c>
    </row>
    <row r="9" spans="1:17" x14ac:dyDescent="0.3">
      <c r="A9" s="9"/>
      <c r="B9" s="9"/>
      <c r="C9" s="10"/>
      <c r="D9" s="11"/>
      <c r="E9" s="11"/>
      <c r="F9" s="10"/>
      <c r="G9" s="10"/>
      <c r="H9" s="12"/>
      <c r="I9" s="13"/>
      <c r="J9" s="14" t="str">
        <f t="shared" si="0"/>
        <v/>
      </c>
      <c r="K9" s="11"/>
      <c r="L9" s="10"/>
      <c r="M9" s="11"/>
      <c r="N9" s="10"/>
      <c r="O9" s="10"/>
      <c r="P9" s="11"/>
      <c r="Q9" s="18" t="str">
        <f>IF(E9="","",IFERROR(VLOOKUP(E9,'Category Guide'!$A$4:$C$43,3,FALSE),"Review"))</f>
        <v/>
      </c>
    </row>
    <row r="10" spans="1:17" x14ac:dyDescent="0.3">
      <c r="A10" s="9"/>
      <c r="B10" s="9"/>
      <c r="C10" s="10"/>
      <c r="D10" s="11"/>
      <c r="E10" s="11"/>
      <c r="F10" s="10"/>
      <c r="G10" s="10"/>
      <c r="H10" s="12"/>
      <c r="I10" s="13"/>
      <c r="J10" s="14" t="str">
        <f t="shared" si="0"/>
        <v/>
      </c>
      <c r="K10" s="11"/>
      <c r="L10" s="10"/>
      <c r="M10" s="11"/>
      <c r="N10" s="10"/>
      <c r="O10" s="10"/>
      <c r="P10" s="11"/>
      <c r="Q10" s="18" t="str">
        <f>IF(E10="","",IFERROR(VLOOKUP(E10,'Category Guide'!$A$4:$C$43,3,FALSE),"Review"))</f>
        <v/>
      </c>
    </row>
    <row r="11" spans="1:17" x14ac:dyDescent="0.3">
      <c r="A11" s="9"/>
      <c r="B11" s="9"/>
      <c r="C11" s="10"/>
      <c r="D11" s="11"/>
      <c r="E11" s="11"/>
      <c r="F11" s="10"/>
      <c r="G11" s="10"/>
      <c r="H11" s="12"/>
      <c r="I11" s="13"/>
      <c r="J11" s="14" t="str">
        <f t="shared" si="0"/>
        <v/>
      </c>
      <c r="K11" s="11"/>
      <c r="L11" s="10"/>
      <c r="M11" s="11"/>
      <c r="N11" s="10"/>
      <c r="O11" s="10"/>
      <c r="P11" s="11"/>
      <c r="Q11" s="18" t="str">
        <f>IF(E11="","",IFERROR(VLOOKUP(E11,'Category Guide'!$A$4:$C$43,3,FALSE),"Review"))</f>
        <v/>
      </c>
    </row>
    <row r="12" spans="1:17" x14ac:dyDescent="0.3">
      <c r="A12" s="9"/>
      <c r="B12" s="9"/>
      <c r="C12" s="10"/>
      <c r="D12" s="11"/>
      <c r="E12" s="11"/>
      <c r="F12" s="10"/>
      <c r="G12" s="10"/>
      <c r="H12" s="12"/>
      <c r="I12" s="13"/>
      <c r="J12" s="14" t="str">
        <f t="shared" si="0"/>
        <v/>
      </c>
      <c r="K12" s="11"/>
      <c r="L12" s="10"/>
      <c r="M12" s="11"/>
      <c r="N12" s="10"/>
      <c r="O12" s="10"/>
      <c r="P12" s="11"/>
      <c r="Q12" s="18" t="str">
        <f>IF(E12="","",IFERROR(VLOOKUP(E12,'Category Guide'!$A$4:$C$43,3,FALSE),"Review"))</f>
        <v/>
      </c>
    </row>
    <row r="13" spans="1:17" x14ac:dyDescent="0.3">
      <c r="A13" s="9"/>
      <c r="B13" s="9"/>
      <c r="C13" s="10"/>
      <c r="D13" s="11"/>
      <c r="E13" s="11"/>
      <c r="F13" s="10"/>
      <c r="G13" s="10"/>
      <c r="H13" s="12"/>
      <c r="I13" s="13"/>
      <c r="J13" s="14" t="str">
        <f t="shared" si="0"/>
        <v/>
      </c>
      <c r="K13" s="11"/>
      <c r="L13" s="10"/>
      <c r="M13" s="11"/>
      <c r="N13" s="10"/>
      <c r="O13" s="10"/>
      <c r="P13" s="11"/>
      <c r="Q13" s="18" t="str">
        <f>IF(E13="","",IFERROR(VLOOKUP(E13,'Category Guide'!$A$4:$C$43,3,FALSE),"Review"))</f>
        <v/>
      </c>
    </row>
    <row r="14" spans="1:17" x14ac:dyDescent="0.3">
      <c r="A14" s="9"/>
      <c r="B14" s="9"/>
      <c r="C14" s="10"/>
      <c r="D14" s="11"/>
      <c r="E14" s="11"/>
      <c r="F14" s="10"/>
      <c r="G14" s="10"/>
      <c r="H14" s="12"/>
      <c r="I14" s="13"/>
      <c r="J14" s="14" t="str">
        <f t="shared" si="0"/>
        <v/>
      </c>
      <c r="K14" s="11"/>
      <c r="L14" s="10"/>
      <c r="M14" s="11"/>
      <c r="N14" s="10"/>
      <c r="O14" s="10"/>
      <c r="P14" s="11"/>
      <c r="Q14" s="18" t="str">
        <f>IF(E14="","",IFERROR(VLOOKUP(E14,'Category Guide'!$A$4:$C$43,3,FALSE),"Review"))</f>
        <v/>
      </c>
    </row>
    <row r="15" spans="1:17" x14ac:dyDescent="0.3">
      <c r="A15" s="9"/>
      <c r="B15" s="9"/>
      <c r="C15" s="10"/>
      <c r="D15" s="11"/>
      <c r="E15" s="11"/>
      <c r="F15" s="10"/>
      <c r="G15" s="10"/>
      <c r="H15" s="12"/>
      <c r="I15" s="13"/>
      <c r="J15" s="14" t="str">
        <f t="shared" si="0"/>
        <v/>
      </c>
      <c r="K15" s="11"/>
      <c r="L15" s="10"/>
      <c r="M15" s="11"/>
      <c r="N15" s="10"/>
      <c r="O15" s="10"/>
      <c r="P15" s="11"/>
      <c r="Q15" s="18" t="str">
        <f>IF(E15="","",IFERROR(VLOOKUP(E15,'Category Guide'!$A$4:$C$43,3,FALSE),"Review"))</f>
        <v/>
      </c>
    </row>
    <row r="16" spans="1:17" x14ac:dyDescent="0.3">
      <c r="A16" s="9"/>
      <c r="B16" s="9"/>
      <c r="C16" s="10"/>
      <c r="D16" s="11"/>
      <c r="E16" s="11"/>
      <c r="F16" s="10"/>
      <c r="G16" s="10"/>
      <c r="H16" s="12"/>
      <c r="I16" s="13"/>
      <c r="J16" s="14" t="str">
        <f t="shared" si="0"/>
        <v/>
      </c>
      <c r="K16" s="11"/>
      <c r="L16" s="10"/>
      <c r="M16" s="11"/>
      <c r="N16" s="10"/>
      <c r="O16" s="10"/>
      <c r="P16" s="11"/>
      <c r="Q16" s="18" t="str">
        <f>IF(E16="","",IFERROR(VLOOKUP(E16,'Category Guide'!$A$4:$C$43,3,FALSE),"Review"))</f>
        <v/>
      </c>
    </row>
    <row r="17" spans="1:17" x14ac:dyDescent="0.3">
      <c r="A17" s="9"/>
      <c r="B17" s="9"/>
      <c r="C17" s="10"/>
      <c r="D17" s="11"/>
      <c r="E17" s="11"/>
      <c r="F17" s="10"/>
      <c r="G17" s="10"/>
      <c r="H17" s="12"/>
      <c r="I17" s="13"/>
      <c r="J17" s="14" t="str">
        <f t="shared" si="0"/>
        <v/>
      </c>
      <c r="K17" s="11"/>
      <c r="L17" s="10"/>
      <c r="M17" s="11"/>
      <c r="N17" s="10"/>
      <c r="O17" s="10"/>
      <c r="P17" s="11"/>
      <c r="Q17" s="18" t="str">
        <f>IF(E17="","",IFERROR(VLOOKUP(E17,'Category Guide'!$A$4:$C$43,3,FALSE),"Review"))</f>
        <v/>
      </c>
    </row>
    <row r="18" spans="1:17" x14ac:dyDescent="0.3">
      <c r="A18" s="9"/>
      <c r="B18" s="9"/>
      <c r="C18" s="10"/>
      <c r="D18" s="11"/>
      <c r="E18" s="11"/>
      <c r="F18" s="10"/>
      <c r="G18" s="10"/>
      <c r="H18" s="12"/>
      <c r="I18" s="13"/>
      <c r="J18" s="14" t="str">
        <f t="shared" si="0"/>
        <v/>
      </c>
      <c r="K18" s="11"/>
      <c r="L18" s="10"/>
      <c r="M18" s="11"/>
      <c r="N18" s="10"/>
      <c r="O18" s="10"/>
      <c r="P18" s="11"/>
      <c r="Q18" s="18" t="str">
        <f>IF(E18="","",IFERROR(VLOOKUP(E18,'Category Guide'!$A$4:$C$43,3,FALSE),"Review"))</f>
        <v/>
      </c>
    </row>
    <row r="19" spans="1:17" x14ac:dyDescent="0.3">
      <c r="A19" s="9"/>
      <c r="B19" s="9"/>
      <c r="C19" s="10"/>
      <c r="D19" s="11"/>
      <c r="E19" s="11"/>
      <c r="F19" s="10"/>
      <c r="G19" s="10"/>
      <c r="H19" s="12"/>
      <c r="I19" s="13"/>
      <c r="J19" s="14" t="str">
        <f t="shared" si="0"/>
        <v/>
      </c>
      <c r="K19" s="11"/>
      <c r="L19" s="10"/>
      <c r="M19" s="11"/>
      <c r="N19" s="10"/>
      <c r="O19" s="10"/>
      <c r="P19" s="11"/>
      <c r="Q19" s="18" t="str">
        <f>IF(E19="","",IFERROR(VLOOKUP(E19,'Category Guide'!$A$4:$C$43,3,FALSE),"Review"))</f>
        <v/>
      </c>
    </row>
    <row r="20" spans="1:17" x14ac:dyDescent="0.3">
      <c r="A20" s="9"/>
      <c r="B20" s="9"/>
      <c r="C20" s="10"/>
      <c r="D20" s="11"/>
      <c r="E20" s="11"/>
      <c r="F20" s="10"/>
      <c r="G20" s="10"/>
      <c r="H20" s="12"/>
      <c r="I20" s="13"/>
      <c r="J20" s="14" t="str">
        <f t="shared" si="0"/>
        <v/>
      </c>
      <c r="K20" s="11"/>
      <c r="L20" s="10"/>
      <c r="M20" s="11"/>
      <c r="N20" s="10"/>
      <c r="O20" s="10"/>
      <c r="P20" s="11"/>
      <c r="Q20" s="18" t="str">
        <f>IF(E20="","",IFERROR(VLOOKUP(E20,'Category Guide'!$A$4:$C$43,3,FALSE),"Review"))</f>
        <v/>
      </c>
    </row>
    <row r="21" spans="1:17" x14ac:dyDescent="0.3">
      <c r="A21" s="9"/>
      <c r="B21" s="9"/>
      <c r="C21" s="10"/>
      <c r="D21" s="11"/>
      <c r="E21" s="11"/>
      <c r="F21" s="10"/>
      <c r="G21" s="10"/>
      <c r="H21" s="12"/>
      <c r="I21" s="13"/>
      <c r="J21" s="14" t="str">
        <f t="shared" si="0"/>
        <v/>
      </c>
      <c r="K21" s="11"/>
      <c r="L21" s="10"/>
      <c r="M21" s="11"/>
      <c r="N21" s="10"/>
      <c r="O21" s="10"/>
      <c r="P21" s="11"/>
      <c r="Q21" s="18" t="str">
        <f>IF(E21="","",IFERROR(VLOOKUP(E21,'Category Guide'!$A$4:$C$43,3,FALSE),"Review"))</f>
        <v/>
      </c>
    </row>
    <row r="22" spans="1:17" x14ac:dyDescent="0.3">
      <c r="A22" s="9"/>
      <c r="B22" s="9"/>
      <c r="C22" s="10"/>
      <c r="D22" s="11"/>
      <c r="E22" s="11"/>
      <c r="F22" s="10"/>
      <c r="G22" s="10"/>
      <c r="H22" s="12"/>
      <c r="I22" s="13"/>
      <c r="J22" s="14" t="str">
        <f t="shared" si="0"/>
        <v/>
      </c>
      <c r="K22" s="11"/>
      <c r="L22" s="10"/>
      <c r="M22" s="11"/>
      <c r="N22" s="10"/>
      <c r="O22" s="10"/>
      <c r="P22" s="11"/>
      <c r="Q22" s="18" t="str">
        <f>IF(E22="","",IFERROR(VLOOKUP(E22,'Category Guide'!$A$4:$C$43,3,FALSE),"Review"))</f>
        <v/>
      </c>
    </row>
    <row r="23" spans="1:17" x14ac:dyDescent="0.3">
      <c r="A23" s="9"/>
      <c r="B23" s="9"/>
      <c r="C23" s="10"/>
      <c r="D23" s="11"/>
      <c r="E23" s="11"/>
      <c r="F23" s="10"/>
      <c r="G23" s="10"/>
      <c r="H23" s="12"/>
      <c r="I23" s="13"/>
      <c r="J23" s="14" t="str">
        <f t="shared" si="0"/>
        <v/>
      </c>
      <c r="K23" s="11"/>
      <c r="L23" s="10"/>
      <c r="M23" s="11"/>
      <c r="N23" s="10"/>
      <c r="O23" s="10"/>
      <c r="P23" s="11"/>
      <c r="Q23" s="18" t="str">
        <f>IF(E23="","",IFERROR(VLOOKUP(E23,'Category Guide'!$A$4:$C$43,3,FALSE),"Review"))</f>
        <v/>
      </c>
    </row>
    <row r="24" spans="1:17" x14ac:dyDescent="0.3">
      <c r="A24" s="9"/>
      <c r="B24" s="9"/>
      <c r="C24" s="10"/>
      <c r="D24" s="11"/>
      <c r="E24" s="11"/>
      <c r="F24" s="10"/>
      <c r="G24" s="10"/>
      <c r="H24" s="12"/>
      <c r="I24" s="13"/>
      <c r="J24" s="14" t="str">
        <f t="shared" si="0"/>
        <v/>
      </c>
      <c r="K24" s="11"/>
      <c r="L24" s="10"/>
      <c r="M24" s="11"/>
      <c r="N24" s="10"/>
      <c r="O24" s="10"/>
      <c r="P24" s="11"/>
      <c r="Q24" s="18" t="str">
        <f>IF(E24="","",IFERROR(VLOOKUP(E24,'Category Guide'!$A$4:$C$43,3,FALSE),"Review"))</f>
        <v/>
      </c>
    </row>
    <row r="25" spans="1:17" x14ac:dyDescent="0.3">
      <c r="A25" s="9"/>
      <c r="B25" s="9"/>
      <c r="C25" s="10"/>
      <c r="D25" s="11"/>
      <c r="E25" s="11"/>
      <c r="F25" s="10"/>
      <c r="G25" s="10"/>
      <c r="H25" s="12"/>
      <c r="I25" s="13"/>
      <c r="J25" s="14" t="str">
        <f t="shared" si="0"/>
        <v/>
      </c>
      <c r="K25" s="11"/>
      <c r="L25" s="10"/>
      <c r="M25" s="11"/>
      <c r="N25" s="10"/>
      <c r="O25" s="10"/>
      <c r="P25" s="11"/>
      <c r="Q25" s="18" t="str">
        <f>IF(E25="","",IFERROR(VLOOKUP(E25,'Category Guide'!$A$4:$C$43,3,FALSE),"Review"))</f>
        <v/>
      </c>
    </row>
    <row r="26" spans="1:17" x14ac:dyDescent="0.3">
      <c r="A26" s="9"/>
      <c r="B26" s="9"/>
      <c r="C26" s="10"/>
      <c r="D26" s="11"/>
      <c r="E26" s="11"/>
      <c r="F26" s="10"/>
      <c r="G26" s="10"/>
      <c r="H26" s="12"/>
      <c r="I26" s="13"/>
      <c r="J26" s="14" t="str">
        <f t="shared" si="0"/>
        <v/>
      </c>
      <c r="K26" s="11"/>
      <c r="L26" s="10"/>
      <c r="M26" s="11"/>
      <c r="N26" s="10"/>
      <c r="O26" s="10"/>
      <c r="P26" s="11"/>
      <c r="Q26" s="18" t="str">
        <f>IF(E26="","",IFERROR(VLOOKUP(E26,'Category Guide'!$A$4:$C$43,3,FALSE),"Review"))</f>
        <v/>
      </c>
    </row>
    <row r="27" spans="1:17" x14ac:dyDescent="0.3">
      <c r="A27" s="9"/>
      <c r="B27" s="9"/>
      <c r="C27" s="10"/>
      <c r="D27" s="11"/>
      <c r="E27" s="11"/>
      <c r="F27" s="10"/>
      <c r="G27" s="10"/>
      <c r="H27" s="12"/>
      <c r="I27" s="13"/>
      <c r="J27" s="14" t="str">
        <f t="shared" si="0"/>
        <v/>
      </c>
      <c r="K27" s="11"/>
      <c r="L27" s="10"/>
      <c r="M27" s="11"/>
      <c r="N27" s="10"/>
      <c r="O27" s="10"/>
      <c r="P27" s="11"/>
      <c r="Q27" s="18" t="str">
        <f>IF(E27="","",IFERROR(VLOOKUP(E27,'Category Guide'!$A$4:$C$43,3,FALSE),"Review"))</f>
        <v/>
      </c>
    </row>
    <row r="28" spans="1:17" x14ac:dyDescent="0.3">
      <c r="A28" s="9"/>
      <c r="B28" s="9"/>
      <c r="C28" s="10"/>
      <c r="D28" s="11"/>
      <c r="E28" s="11"/>
      <c r="F28" s="10"/>
      <c r="G28" s="10"/>
      <c r="H28" s="12"/>
      <c r="I28" s="13"/>
      <c r="J28" s="14" t="str">
        <f t="shared" si="0"/>
        <v/>
      </c>
      <c r="K28" s="11"/>
      <c r="L28" s="10"/>
      <c r="M28" s="11"/>
      <c r="N28" s="10"/>
      <c r="O28" s="10"/>
      <c r="P28" s="11"/>
      <c r="Q28" s="18" t="str">
        <f>IF(E28="","",IFERROR(VLOOKUP(E28,'Category Guide'!$A$4:$C$43,3,FALSE),"Review"))</f>
        <v/>
      </c>
    </row>
    <row r="29" spans="1:17" x14ac:dyDescent="0.3">
      <c r="A29" s="9"/>
      <c r="B29" s="9"/>
      <c r="C29" s="10"/>
      <c r="D29" s="11"/>
      <c r="E29" s="11"/>
      <c r="F29" s="10"/>
      <c r="G29" s="10"/>
      <c r="H29" s="12"/>
      <c r="I29" s="13"/>
      <c r="J29" s="14" t="str">
        <f t="shared" si="0"/>
        <v/>
      </c>
      <c r="K29" s="11"/>
      <c r="L29" s="10"/>
      <c r="M29" s="11"/>
      <c r="N29" s="10"/>
      <c r="O29" s="10"/>
      <c r="P29" s="11"/>
      <c r="Q29" s="18" t="str">
        <f>IF(E29="","",IFERROR(VLOOKUP(E29,'Category Guide'!$A$4:$C$43,3,FALSE),"Review"))</f>
        <v/>
      </c>
    </row>
    <row r="30" spans="1:17" x14ac:dyDescent="0.3">
      <c r="A30" s="9"/>
      <c r="B30" s="9"/>
      <c r="C30" s="10"/>
      <c r="D30" s="11"/>
      <c r="E30" s="11"/>
      <c r="F30" s="10"/>
      <c r="G30" s="10"/>
      <c r="H30" s="12"/>
      <c r="I30" s="13"/>
      <c r="J30" s="14" t="str">
        <f t="shared" si="0"/>
        <v/>
      </c>
      <c r="K30" s="11"/>
      <c r="L30" s="10"/>
      <c r="M30" s="11"/>
      <c r="N30" s="10"/>
      <c r="O30" s="10"/>
      <c r="P30" s="11"/>
      <c r="Q30" s="18" t="str">
        <f>IF(E30="","",IFERROR(VLOOKUP(E30,'Category Guide'!$A$4:$C$43,3,FALSE),"Review"))</f>
        <v/>
      </c>
    </row>
    <row r="31" spans="1:17" x14ac:dyDescent="0.3">
      <c r="A31" s="9"/>
      <c r="B31" s="9"/>
      <c r="C31" s="10"/>
      <c r="D31" s="11"/>
      <c r="E31" s="11"/>
      <c r="F31" s="10"/>
      <c r="G31" s="10"/>
      <c r="H31" s="12"/>
      <c r="I31" s="13"/>
      <c r="J31" s="14" t="str">
        <f t="shared" si="0"/>
        <v/>
      </c>
      <c r="K31" s="11"/>
      <c r="L31" s="10"/>
      <c r="M31" s="11"/>
      <c r="N31" s="10"/>
      <c r="O31" s="10"/>
      <c r="P31" s="11"/>
      <c r="Q31" s="18" t="str">
        <f>IF(E31="","",IFERROR(VLOOKUP(E31,'Category Guide'!$A$4:$C$43,3,FALSE),"Review"))</f>
        <v/>
      </c>
    </row>
    <row r="32" spans="1:17" x14ac:dyDescent="0.3">
      <c r="A32" s="9"/>
      <c r="B32" s="9"/>
      <c r="C32" s="10"/>
      <c r="D32" s="11"/>
      <c r="E32" s="11"/>
      <c r="F32" s="10"/>
      <c r="G32" s="10"/>
      <c r="H32" s="12"/>
      <c r="I32" s="13"/>
      <c r="J32" s="14" t="str">
        <f t="shared" si="0"/>
        <v/>
      </c>
      <c r="K32" s="11"/>
      <c r="L32" s="10"/>
      <c r="M32" s="11"/>
      <c r="N32" s="10"/>
      <c r="O32" s="10"/>
      <c r="P32" s="11"/>
      <c r="Q32" s="18" t="str">
        <f>IF(E32="","",IFERROR(VLOOKUP(E32,'Category Guide'!$A$4:$C$43,3,FALSE),"Review"))</f>
        <v/>
      </c>
    </row>
    <row r="33" spans="1:17" x14ac:dyDescent="0.3">
      <c r="A33" s="9"/>
      <c r="B33" s="9"/>
      <c r="C33" s="10"/>
      <c r="D33" s="11"/>
      <c r="E33" s="11"/>
      <c r="F33" s="10"/>
      <c r="G33" s="10"/>
      <c r="H33" s="12"/>
      <c r="I33" s="13"/>
      <c r="J33" s="14" t="str">
        <f t="shared" si="0"/>
        <v/>
      </c>
      <c r="K33" s="11"/>
      <c r="L33" s="10"/>
      <c r="M33" s="11"/>
      <c r="N33" s="10"/>
      <c r="O33" s="10"/>
      <c r="P33" s="11"/>
      <c r="Q33" s="18" t="str">
        <f>IF(E33="","",IFERROR(VLOOKUP(E33,'Category Guide'!$A$4:$C$43,3,FALSE),"Review"))</f>
        <v/>
      </c>
    </row>
    <row r="34" spans="1:17" x14ac:dyDescent="0.3">
      <c r="A34" s="9"/>
      <c r="B34" s="9"/>
      <c r="C34" s="10"/>
      <c r="D34" s="11"/>
      <c r="E34" s="11"/>
      <c r="F34" s="10"/>
      <c r="G34" s="10"/>
      <c r="H34" s="12"/>
      <c r="I34" s="13"/>
      <c r="J34" s="14" t="str">
        <f t="shared" si="0"/>
        <v/>
      </c>
      <c r="K34" s="11"/>
      <c r="L34" s="10"/>
      <c r="M34" s="11"/>
      <c r="N34" s="10"/>
      <c r="O34" s="10"/>
      <c r="P34" s="11"/>
      <c r="Q34" s="18" t="str">
        <f>IF(E34="","",IFERROR(VLOOKUP(E34,'Category Guide'!$A$4:$C$43,3,FALSE),"Review"))</f>
        <v/>
      </c>
    </row>
    <row r="35" spans="1:17" x14ac:dyDescent="0.3">
      <c r="A35" s="9"/>
      <c r="B35" s="9"/>
      <c r="C35" s="10"/>
      <c r="D35" s="11"/>
      <c r="E35" s="11"/>
      <c r="F35" s="10"/>
      <c r="G35" s="10"/>
      <c r="H35" s="12"/>
      <c r="I35" s="13"/>
      <c r="J35" s="14" t="str">
        <f t="shared" si="0"/>
        <v/>
      </c>
      <c r="K35" s="11"/>
      <c r="L35" s="10"/>
      <c r="M35" s="11"/>
      <c r="N35" s="10"/>
      <c r="O35" s="10"/>
      <c r="P35" s="11"/>
      <c r="Q35" s="18" t="str">
        <f>IF(E35="","",IFERROR(VLOOKUP(E35,'Category Guide'!$A$4:$C$43,3,FALSE),"Review"))</f>
        <v/>
      </c>
    </row>
    <row r="36" spans="1:17" x14ac:dyDescent="0.3">
      <c r="A36" s="9"/>
      <c r="B36" s="9"/>
      <c r="C36" s="10"/>
      <c r="D36" s="11"/>
      <c r="E36" s="11"/>
      <c r="F36" s="10"/>
      <c r="G36" s="10"/>
      <c r="H36" s="12"/>
      <c r="I36" s="13"/>
      <c r="J36" s="14" t="str">
        <f t="shared" si="0"/>
        <v/>
      </c>
      <c r="K36" s="11"/>
      <c r="L36" s="10"/>
      <c r="M36" s="11"/>
      <c r="N36" s="10"/>
      <c r="O36" s="10"/>
      <c r="P36" s="11"/>
      <c r="Q36" s="18" t="str">
        <f>IF(E36="","",IFERROR(VLOOKUP(E36,'Category Guide'!$A$4:$C$43,3,FALSE),"Review"))</f>
        <v/>
      </c>
    </row>
    <row r="37" spans="1:17" x14ac:dyDescent="0.3">
      <c r="A37" s="9"/>
      <c r="B37" s="9"/>
      <c r="C37" s="10"/>
      <c r="D37" s="11"/>
      <c r="E37" s="11"/>
      <c r="F37" s="10"/>
      <c r="G37" s="10"/>
      <c r="H37" s="12"/>
      <c r="I37" s="13"/>
      <c r="J37" s="14" t="str">
        <f t="shared" si="0"/>
        <v/>
      </c>
      <c r="K37" s="11"/>
      <c r="L37" s="10"/>
      <c r="M37" s="11"/>
      <c r="N37" s="10"/>
      <c r="O37" s="10"/>
      <c r="P37" s="11"/>
      <c r="Q37" s="18" t="str">
        <f>IF(E37="","",IFERROR(VLOOKUP(E37,'Category Guide'!$A$4:$C$43,3,FALSE),"Review"))</f>
        <v/>
      </c>
    </row>
    <row r="38" spans="1:17" x14ac:dyDescent="0.3">
      <c r="A38" s="9"/>
      <c r="B38" s="9"/>
      <c r="C38" s="10"/>
      <c r="D38" s="11"/>
      <c r="E38" s="11"/>
      <c r="F38" s="10"/>
      <c r="G38" s="10"/>
      <c r="H38" s="12"/>
      <c r="I38" s="13"/>
      <c r="J38" s="14" t="str">
        <f t="shared" si="0"/>
        <v/>
      </c>
      <c r="K38" s="11"/>
      <c r="L38" s="10"/>
      <c r="M38" s="11"/>
      <c r="N38" s="10"/>
      <c r="O38" s="10"/>
      <c r="P38" s="11"/>
      <c r="Q38" s="18" t="str">
        <f>IF(E38="","",IFERROR(VLOOKUP(E38,'Category Guide'!$A$4:$C$43,3,FALSE),"Review"))</f>
        <v/>
      </c>
    </row>
    <row r="39" spans="1:17" x14ac:dyDescent="0.3">
      <c r="A39" s="9"/>
      <c r="B39" s="9"/>
      <c r="C39" s="10"/>
      <c r="D39" s="11"/>
      <c r="E39" s="11"/>
      <c r="F39" s="10"/>
      <c r="G39" s="10"/>
      <c r="H39" s="12"/>
      <c r="I39" s="13"/>
      <c r="J39" s="14" t="str">
        <f t="shared" si="0"/>
        <v/>
      </c>
      <c r="K39" s="11"/>
      <c r="L39" s="10"/>
      <c r="M39" s="11"/>
      <c r="N39" s="10"/>
      <c r="O39" s="10"/>
      <c r="P39" s="11"/>
      <c r="Q39" s="18" t="str">
        <f>IF(E39="","",IFERROR(VLOOKUP(E39,'Category Guide'!$A$4:$C$43,3,FALSE),"Review"))</f>
        <v/>
      </c>
    </row>
    <row r="40" spans="1:17" x14ac:dyDescent="0.3">
      <c r="A40" s="9"/>
      <c r="B40" s="9"/>
      <c r="C40" s="10"/>
      <c r="D40" s="11"/>
      <c r="E40" s="11"/>
      <c r="F40" s="10"/>
      <c r="G40" s="10"/>
      <c r="H40" s="12"/>
      <c r="I40" s="13"/>
      <c r="J40" s="14" t="str">
        <f t="shared" si="0"/>
        <v/>
      </c>
      <c r="K40" s="11"/>
      <c r="L40" s="10"/>
      <c r="M40" s="11"/>
      <c r="N40" s="10"/>
      <c r="O40" s="10"/>
      <c r="P40" s="11"/>
      <c r="Q40" s="18" t="str">
        <f>IF(E40="","",IFERROR(VLOOKUP(E40,'Category Guide'!$A$4:$C$43,3,FALSE),"Review"))</f>
        <v/>
      </c>
    </row>
    <row r="41" spans="1:17" x14ac:dyDescent="0.3">
      <c r="A41" s="9"/>
      <c r="B41" s="9"/>
      <c r="C41" s="10"/>
      <c r="D41" s="11"/>
      <c r="E41" s="11"/>
      <c r="F41" s="10"/>
      <c r="G41" s="10"/>
      <c r="H41" s="12"/>
      <c r="I41" s="13"/>
      <c r="J41" s="14" t="str">
        <f t="shared" si="0"/>
        <v/>
      </c>
      <c r="K41" s="11"/>
      <c r="L41" s="10"/>
      <c r="M41" s="11"/>
      <c r="N41" s="10"/>
      <c r="O41" s="10"/>
      <c r="P41" s="11"/>
      <c r="Q41" s="18" t="str">
        <f>IF(E41="","",IFERROR(VLOOKUP(E41,'Category Guide'!$A$4:$C$43,3,FALSE),"Review"))</f>
        <v/>
      </c>
    </row>
    <row r="42" spans="1:17" x14ac:dyDescent="0.3">
      <c r="A42" s="9"/>
      <c r="B42" s="9"/>
      <c r="C42" s="10"/>
      <c r="D42" s="11"/>
      <c r="E42" s="11"/>
      <c r="F42" s="10"/>
      <c r="G42" s="10"/>
      <c r="H42" s="12"/>
      <c r="I42" s="13"/>
      <c r="J42" s="14" t="str">
        <f t="shared" si="0"/>
        <v/>
      </c>
      <c r="K42" s="11"/>
      <c r="L42" s="10"/>
      <c r="M42" s="11"/>
      <c r="N42" s="10"/>
      <c r="O42" s="10"/>
      <c r="P42" s="11"/>
      <c r="Q42" s="18" t="str">
        <f>IF(E42="","",IFERROR(VLOOKUP(E42,'Category Guide'!$A$4:$C$43,3,FALSE),"Review"))</f>
        <v/>
      </c>
    </row>
    <row r="43" spans="1:17" x14ac:dyDescent="0.3">
      <c r="A43" s="9"/>
      <c r="B43" s="9"/>
      <c r="C43" s="10"/>
      <c r="D43" s="11"/>
      <c r="E43" s="11"/>
      <c r="F43" s="10"/>
      <c r="G43" s="10"/>
      <c r="H43" s="12"/>
      <c r="I43" s="13"/>
      <c r="J43" s="14" t="str">
        <f t="shared" si="0"/>
        <v/>
      </c>
      <c r="K43" s="11"/>
      <c r="L43" s="10"/>
      <c r="M43" s="11"/>
      <c r="N43" s="10"/>
      <c r="O43" s="10"/>
      <c r="P43" s="11"/>
      <c r="Q43" s="18" t="str">
        <f>IF(E43="","",IFERROR(VLOOKUP(E43,'Category Guide'!$A$4:$C$43,3,FALSE),"Review"))</f>
        <v/>
      </c>
    </row>
    <row r="44" spans="1:17" x14ac:dyDescent="0.3">
      <c r="A44" s="9"/>
      <c r="B44" s="9"/>
      <c r="C44" s="10"/>
      <c r="D44" s="11"/>
      <c r="E44" s="11"/>
      <c r="F44" s="10"/>
      <c r="G44" s="10"/>
      <c r="H44" s="12"/>
      <c r="I44" s="13"/>
      <c r="J44" s="14" t="str">
        <f t="shared" si="0"/>
        <v/>
      </c>
      <c r="K44" s="11"/>
      <c r="L44" s="10"/>
      <c r="M44" s="11"/>
      <c r="N44" s="10"/>
      <c r="O44" s="10"/>
      <c r="P44" s="11"/>
      <c r="Q44" s="18" t="str">
        <f>IF(E44="","",IFERROR(VLOOKUP(E44,'Category Guide'!$A$4:$C$43,3,FALSE),"Review"))</f>
        <v/>
      </c>
    </row>
    <row r="45" spans="1:17" x14ac:dyDescent="0.3">
      <c r="A45" s="9"/>
      <c r="B45" s="9"/>
      <c r="C45" s="10"/>
      <c r="D45" s="11"/>
      <c r="E45" s="11"/>
      <c r="F45" s="10"/>
      <c r="G45" s="10"/>
      <c r="H45" s="12"/>
      <c r="I45" s="13"/>
      <c r="J45" s="14" t="str">
        <f t="shared" si="0"/>
        <v/>
      </c>
      <c r="K45" s="11"/>
      <c r="L45" s="10"/>
      <c r="M45" s="11"/>
      <c r="N45" s="10"/>
      <c r="O45" s="10"/>
      <c r="P45" s="11"/>
      <c r="Q45" s="18" t="str">
        <f>IF(E45="","",IFERROR(VLOOKUP(E45,'Category Guide'!$A$4:$C$43,3,FALSE),"Review"))</f>
        <v/>
      </c>
    </row>
    <row r="46" spans="1:17" x14ac:dyDescent="0.3">
      <c r="A46" s="9"/>
      <c r="B46" s="9"/>
      <c r="C46" s="10"/>
      <c r="D46" s="11"/>
      <c r="E46" s="11"/>
      <c r="F46" s="10"/>
      <c r="G46" s="10"/>
      <c r="H46" s="12"/>
      <c r="I46" s="13"/>
      <c r="J46" s="14" t="str">
        <f t="shared" si="0"/>
        <v/>
      </c>
      <c r="K46" s="11"/>
      <c r="L46" s="10"/>
      <c r="M46" s="11"/>
      <c r="N46" s="10"/>
      <c r="O46" s="10"/>
      <c r="P46" s="11"/>
      <c r="Q46" s="18" t="str">
        <f>IF(E46="","",IFERROR(VLOOKUP(E46,'Category Guide'!$A$4:$C$43,3,FALSE),"Review"))</f>
        <v/>
      </c>
    </row>
    <row r="47" spans="1:17" x14ac:dyDescent="0.3">
      <c r="A47" s="9"/>
      <c r="B47" s="9"/>
      <c r="C47" s="10"/>
      <c r="D47" s="11"/>
      <c r="E47" s="11"/>
      <c r="F47" s="10"/>
      <c r="G47" s="10"/>
      <c r="H47" s="12"/>
      <c r="I47" s="13"/>
      <c r="J47" s="14" t="str">
        <f t="shared" si="0"/>
        <v/>
      </c>
      <c r="K47" s="11"/>
      <c r="L47" s="10"/>
      <c r="M47" s="11"/>
      <c r="N47" s="10"/>
      <c r="O47" s="10"/>
      <c r="P47" s="11"/>
      <c r="Q47" s="18" t="str">
        <f>IF(E47="","",IFERROR(VLOOKUP(E47,'Category Guide'!$A$4:$C$43,3,FALSE),"Review"))</f>
        <v/>
      </c>
    </row>
    <row r="48" spans="1:17" x14ac:dyDescent="0.3">
      <c r="A48" s="9"/>
      <c r="B48" s="9"/>
      <c r="C48" s="10"/>
      <c r="D48" s="11"/>
      <c r="E48" s="11"/>
      <c r="F48" s="10"/>
      <c r="G48" s="10"/>
      <c r="H48" s="12"/>
      <c r="I48" s="13"/>
      <c r="J48" s="14" t="str">
        <f t="shared" si="0"/>
        <v/>
      </c>
      <c r="K48" s="11"/>
      <c r="L48" s="10"/>
      <c r="M48" s="11"/>
      <c r="N48" s="10"/>
      <c r="O48" s="10"/>
      <c r="P48" s="11"/>
      <c r="Q48" s="18" t="str">
        <f>IF(E48="","",IFERROR(VLOOKUP(E48,'Category Guide'!$A$4:$C$43,3,FALSE),"Review"))</f>
        <v/>
      </c>
    </row>
    <row r="49" spans="1:17" x14ac:dyDescent="0.3">
      <c r="A49" s="9"/>
      <c r="B49" s="9"/>
      <c r="C49" s="10"/>
      <c r="D49" s="11"/>
      <c r="E49" s="11"/>
      <c r="F49" s="10"/>
      <c r="G49" s="10"/>
      <c r="H49" s="12"/>
      <c r="I49" s="13"/>
      <c r="J49" s="14" t="str">
        <f t="shared" si="0"/>
        <v/>
      </c>
      <c r="K49" s="11"/>
      <c r="L49" s="10"/>
      <c r="M49" s="11"/>
      <c r="N49" s="10"/>
      <c r="O49" s="10"/>
      <c r="P49" s="11"/>
      <c r="Q49" s="18" t="str">
        <f>IF(E49="","",IFERROR(VLOOKUP(E49,'Category Guide'!$A$4:$C$43,3,FALSE),"Review"))</f>
        <v/>
      </c>
    </row>
    <row r="50" spans="1:17" x14ac:dyDescent="0.3">
      <c r="A50" s="9"/>
      <c r="B50" s="9"/>
      <c r="C50" s="10"/>
      <c r="D50" s="11"/>
      <c r="E50" s="11"/>
      <c r="F50" s="10"/>
      <c r="G50" s="10"/>
      <c r="H50" s="12"/>
      <c r="I50" s="13"/>
      <c r="J50" s="14" t="str">
        <f t="shared" si="0"/>
        <v/>
      </c>
      <c r="K50" s="11"/>
      <c r="L50" s="10"/>
      <c r="M50" s="11"/>
      <c r="N50" s="10"/>
      <c r="O50" s="10"/>
      <c r="P50" s="11"/>
      <c r="Q50" s="18" t="str">
        <f>IF(E50="","",IFERROR(VLOOKUP(E50,'Category Guide'!$A$4:$C$43,3,FALSE),"Review"))</f>
        <v/>
      </c>
    </row>
    <row r="51" spans="1:17" x14ac:dyDescent="0.3">
      <c r="A51" s="9"/>
      <c r="B51" s="9"/>
      <c r="C51" s="10"/>
      <c r="D51" s="11"/>
      <c r="E51" s="11"/>
      <c r="F51" s="10"/>
      <c r="G51" s="10"/>
      <c r="H51" s="12"/>
      <c r="I51" s="13"/>
      <c r="J51" s="14" t="str">
        <f t="shared" si="0"/>
        <v/>
      </c>
      <c r="K51" s="11"/>
      <c r="L51" s="10"/>
      <c r="M51" s="11"/>
      <c r="N51" s="10"/>
      <c r="O51" s="10"/>
      <c r="P51" s="11"/>
      <c r="Q51" s="18" t="str">
        <f>IF(E51="","",IFERROR(VLOOKUP(E51,'Category Guide'!$A$4:$C$43,3,FALSE),"Review"))</f>
        <v/>
      </c>
    </row>
    <row r="52" spans="1:17" x14ac:dyDescent="0.3">
      <c r="A52" s="9"/>
      <c r="B52" s="9"/>
      <c r="C52" s="10"/>
      <c r="D52" s="11"/>
      <c r="E52" s="11"/>
      <c r="F52" s="10"/>
      <c r="G52" s="10"/>
      <c r="H52" s="12"/>
      <c r="I52" s="13"/>
      <c r="J52" s="14" t="str">
        <f t="shared" si="0"/>
        <v/>
      </c>
      <c r="K52" s="11"/>
      <c r="L52" s="10"/>
      <c r="M52" s="11"/>
      <c r="N52" s="10"/>
      <c r="O52" s="10"/>
      <c r="P52" s="11"/>
      <c r="Q52" s="18" t="str">
        <f>IF(E52="","",IFERROR(VLOOKUP(E52,'Category Guide'!$A$4:$C$43,3,FALSE),"Review"))</f>
        <v/>
      </c>
    </row>
    <row r="53" spans="1:17" x14ac:dyDescent="0.3">
      <c r="A53" s="9"/>
      <c r="B53" s="9"/>
      <c r="C53" s="10"/>
      <c r="D53" s="11"/>
      <c r="E53" s="11"/>
      <c r="F53" s="10"/>
      <c r="G53" s="10"/>
      <c r="H53" s="12"/>
      <c r="I53" s="13"/>
      <c r="J53" s="14" t="str">
        <f t="shared" si="0"/>
        <v/>
      </c>
      <c r="K53" s="11"/>
      <c r="L53" s="10"/>
      <c r="M53" s="11"/>
      <c r="N53" s="10"/>
      <c r="O53" s="10"/>
      <c r="P53" s="11"/>
      <c r="Q53" s="18" t="str">
        <f>IF(E53="","",IFERROR(VLOOKUP(E53,'Category Guide'!$A$4:$C$43,3,FALSE),"Review"))</f>
        <v/>
      </c>
    </row>
    <row r="54" spans="1:17" x14ac:dyDescent="0.3">
      <c r="A54" s="9"/>
      <c r="B54" s="9"/>
      <c r="C54" s="10"/>
      <c r="D54" s="11"/>
      <c r="E54" s="11"/>
      <c r="F54" s="10"/>
      <c r="G54" s="10"/>
      <c r="H54" s="12"/>
      <c r="I54" s="13"/>
      <c r="J54" s="14" t="str">
        <f t="shared" si="0"/>
        <v/>
      </c>
      <c r="K54" s="11"/>
      <c r="L54" s="10"/>
      <c r="M54" s="11"/>
      <c r="N54" s="10"/>
      <c r="O54" s="10"/>
      <c r="P54" s="11"/>
      <c r="Q54" s="18" t="str">
        <f>IF(E54="","",IFERROR(VLOOKUP(E54,'Category Guide'!$A$4:$C$43,3,FALSE),"Review"))</f>
        <v/>
      </c>
    </row>
    <row r="55" spans="1:17" x14ac:dyDescent="0.3">
      <c r="A55" s="9"/>
      <c r="B55" s="9"/>
      <c r="C55" s="10"/>
      <c r="D55" s="11"/>
      <c r="E55" s="11"/>
      <c r="F55" s="10"/>
      <c r="G55" s="10"/>
      <c r="H55" s="12"/>
      <c r="I55" s="13"/>
      <c r="J55" s="14" t="str">
        <f t="shared" si="0"/>
        <v/>
      </c>
      <c r="K55" s="11"/>
      <c r="L55" s="10"/>
      <c r="M55" s="11"/>
      <c r="N55" s="10"/>
      <c r="O55" s="10"/>
      <c r="P55" s="11"/>
      <c r="Q55" s="18" t="str">
        <f>IF(E55="","",IFERROR(VLOOKUP(E55,'Category Guide'!$A$4:$C$43,3,FALSE),"Review"))</f>
        <v/>
      </c>
    </row>
    <row r="56" spans="1:17" x14ac:dyDescent="0.3">
      <c r="A56" s="9"/>
      <c r="B56" s="9"/>
      <c r="C56" s="10"/>
      <c r="D56" s="11"/>
      <c r="E56" s="11"/>
      <c r="F56" s="10"/>
      <c r="G56" s="10"/>
      <c r="H56" s="12"/>
      <c r="I56" s="13"/>
      <c r="J56" s="14" t="str">
        <f t="shared" si="0"/>
        <v/>
      </c>
      <c r="K56" s="11"/>
      <c r="L56" s="10"/>
      <c r="M56" s="11"/>
      <c r="N56" s="10"/>
      <c r="O56" s="10"/>
      <c r="P56" s="11"/>
      <c r="Q56" s="18" t="str">
        <f>IF(E56="","",IFERROR(VLOOKUP(E56,'Category Guide'!$A$4:$C$43,3,FALSE),"Review"))</f>
        <v/>
      </c>
    </row>
    <row r="57" spans="1:17" x14ac:dyDescent="0.3">
      <c r="A57" s="9"/>
      <c r="B57" s="9"/>
      <c r="C57" s="10"/>
      <c r="D57" s="11"/>
      <c r="E57" s="11"/>
      <c r="F57" s="10"/>
      <c r="G57" s="10"/>
      <c r="H57" s="12"/>
      <c r="I57" s="13"/>
      <c r="J57" s="14" t="str">
        <f t="shared" si="0"/>
        <v/>
      </c>
      <c r="K57" s="11"/>
      <c r="L57" s="10"/>
      <c r="M57" s="11"/>
      <c r="N57" s="10"/>
      <c r="O57" s="10"/>
      <c r="P57" s="11"/>
      <c r="Q57" s="18" t="str">
        <f>IF(E57="","",IFERROR(VLOOKUP(E57,'Category Guide'!$A$4:$C$43,3,FALSE),"Review"))</f>
        <v/>
      </c>
    </row>
    <row r="58" spans="1:17" x14ac:dyDescent="0.3">
      <c r="A58" s="9"/>
      <c r="B58" s="9"/>
      <c r="C58" s="10"/>
      <c r="D58" s="11"/>
      <c r="E58" s="11"/>
      <c r="F58" s="10"/>
      <c r="G58" s="10"/>
      <c r="H58" s="12"/>
      <c r="I58" s="13"/>
      <c r="J58" s="14" t="str">
        <f t="shared" si="0"/>
        <v/>
      </c>
      <c r="K58" s="11"/>
      <c r="L58" s="10"/>
      <c r="M58" s="11"/>
      <c r="N58" s="10"/>
      <c r="O58" s="10"/>
      <c r="P58" s="11"/>
      <c r="Q58" s="18" t="str">
        <f>IF(E58="","",IFERROR(VLOOKUP(E58,'Category Guide'!$A$4:$C$43,3,FALSE),"Review"))</f>
        <v/>
      </c>
    </row>
    <row r="59" spans="1:17" x14ac:dyDescent="0.3">
      <c r="A59" s="9"/>
      <c r="B59" s="9"/>
      <c r="C59" s="10"/>
      <c r="D59" s="11"/>
      <c r="E59" s="11"/>
      <c r="F59" s="10"/>
      <c r="G59" s="10"/>
      <c r="H59" s="12"/>
      <c r="I59" s="13"/>
      <c r="J59" s="14" t="str">
        <f t="shared" si="0"/>
        <v/>
      </c>
      <c r="K59" s="11"/>
      <c r="L59" s="10"/>
      <c r="M59" s="11"/>
      <c r="N59" s="10"/>
      <c r="O59" s="10"/>
      <c r="P59" s="11"/>
      <c r="Q59" s="18" t="str">
        <f>IF(E59="","",IFERROR(VLOOKUP(E59,'Category Guide'!$A$4:$C$43,3,FALSE),"Review"))</f>
        <v/>
      </c>
    </row>
    <row r="60" spans="1:17" x14ac:dyDescent="0.3">
      <c r="A60" s="9"/>
      <c r="B60" s="9"/>
      <c r="C60" s="10"/>
      <c r="D60" s="11"/>
      <c r="E60" s="11"/>
      <c r="F60" s="10"/>
      <c r="G60" s="10"/>
      <c r="H60" s="12"/>
      <c r="I60" s="13"/>
      <c r="J60" s="14" t="str">
        <f t="shared" si="0"/>
        <v/>
      </c>
      <c r="K60" s="11"/>
      <c r="L60" s="10"/>
      <c r="M60" s="11"/>
      <c r="N60" s="10"/>
      <c r="O60" s="10"/>
      <c r="P60" s="11"/>
      <c r="Q60" s="18" t="str">
        <f>IF(E60="","",IFERROR(VLOOKUP(E60,'Category Guide'!$A$4:$C$43,3,FALSE),"Review"))</f>
        <v/>
      </c>
    </row>
    <row r="61" spans="1:17" x14ac:dyDescent="0.3">
      <c r="A61" s="9"/>
      <c r="B61" s="9"/>
      <c r="C61" s="10"/>
      <c r="D61" s="11"/>
      <c r="E61" s="11"/>
      <c r="F61" s="10"/>
      <c r="G61" s="10"/>
      <c r="H61" s="12"/>
      <c r="I61" s="13"/>
      <c r="J61" s="14" t="str">
        <f t="shared" si="0"/>
        <v/>
      </c>
      <c r="K61" s="11"/>
      <c r="L61" s="10"/>
      <c r="M61" s="11"/>
      <c r="N61" s="10"/>
      <c r="O61" s="10"/>
      <c r="P61" s="11"/>
      <c r="Q61" s="18" t="str">
        <f>IF(E61="","",IFERROR(VLOOKUP(E61,'Category Guide'!$A$4:$C$43,3,FALSE),"Review"))</f>
        <v/>
      </c>
    </row>
    <row r="62" spans="1:17" x14ac:dyDescent="0.3">
      <c r="A62" s="9"/>
      <c r="B62" s="9"/>
      <c r="C62" s="10"/>
      <c r="D62" s="11"/>
      <c r="E62" s="11"/>
      <c r="F62" s="10"/>
      <c r="G62" s="10"/>
      <c r="H62" s="12"/>
      <c r="I62" s="13"/>
      <c r="J62" s="14" t="str">
        <f t="shared" si="0"/>
        <v/>
      </c>
      <c r="K62" s="11"/>
      <c r="L62" s="10"/>
      <c r="M62" s="11"/>
      <c r="N62" s="10"/>
      <c r="O62" s="10"/>
      <c r="P62" s="11"/>
      <c r="Q62" s="18" t="str">
        <f>IF(E62="","",IFERROR(VLOOKUP(E62,'Category Guide'!$A$4:$C$43,3,FALSE),"Review"))</f>
        <v/>
      </c>
    </row>
    <row r="63" spans="1:17" x14ac:dyDescent="0.3">
      <c r="A63" s="9"/>
      <c r="B63" s="9"/>
      <c r="C63" s="10"/>
      <c r="D63" s="11"/>
      <c r="E63" s="11"/>
      <c r="F63" s="10"/>
      <c r="G63" s="10"/>
      <c r="H63" s="12"/>
      <c r="I63" s="13"/>
      <c r="J63" s="14" t="str">
        <f t="shared" si="0"/>
        <v/>
      </c>
      <c r="K63" s="11"/>
      <c r="L63" s="10"/>
      <c r="M63" s="11"/>
      <c r="N63" s="10"/>
      <c r="O63" s="10"/>
      <c r="P63" s="11"/>
      <c r="Q63" s="18" t="str">
        <f>IF(E63="","",IFERROR(VLOOKUP(E63,'Category Guide'!$A$4:$C$43,3,FALSE),"Review"))</f>
        <v/>
      </c>
    </row>
    <row r="64" spans="1:17" x14ac:dyDescent="0.3">
      <c r="A64" s="9"/>
      <c r="B64" s="9"/>
      <c r="C64" s="10"/>
      <c r="D64" s="11"/>
      <c r="E64" s="11"/>
      <c r="F64" s="10"/>
      <c r="G64" s="10"/>
      <c r="H64" s="12"/>
      <c r="I64" s="13"/>
      <c r="J64" s="14" t="str">
        <f t="shared" si="0"/>
        <v/>
      </c>
      <c r="K64" s="11"/>
      <c r="L64" s="10"/>
      <c r="M64" s="11"/>
      <c r="N64" s="10"/>
      <c r="O64" s="10"/>
      <c r="P64" s="11"/>
      <c r="Q64" s="18" t="str">
        <f>IF(E64="","",IFERROR(VLOOKUP(E64,'Category Guide'!$A$4:$C$43,3,FALSE),"Review"))</f>
        <v/>
      </c>
    </row>
    <row r="65" spans="1:17" x14ac:dyDescent="0.3">
      <c r="A65" s="9"/>
      <c r="B65" s="9"/>
      <c r="C65" s="10"/>
      <c r="D65" s="11"/>
      <c r="E65" s="11"/>
      <c r="F65" s="10"/>
      <c r="G65" s="10"/>
      <c r="H65" s="12"/>
      <c r="I65" s="13"/>
      <c r="J65" s="14" t="str">
        <f t="shared" si="0"/>
        <v/>
      </c>
      <c r="K65" s="11"/>
      <c r="L65" s="10"/>
      <c r="M65" s="11"/>
      <c r="N65" s="10"/>
      <c r="O65" s="10"/>
      <c r="P65" s="11"/>
      <c r="Q65" s="18" t="str">
        <f>IF(E65="","",IFERROR(VLOOKUP(E65,'Category Guide'!$A$4:$C$43,3,FALSE),"Review"))</f>
        <v/>
      </c>
    </row>
    <row r="66" spans="1:17" x14ac:dyDescent="0.3">
      <c r="A66" s="9"/>
      <c r="B66" s="9"/>
      <c r="C66" s="10"/>
      <c r="D66" s="11"/>
      <c r="E66" s="11"/>
      <c r="F66" s="10"/>
      <c r="G66" s="10"/>
      <c r="H66" s="12"/>
      <c r="I66" s="13"/>
      <c r="J66" s="14" t="str">
        <f t="shared" si="0"/>
        <v/>
      </c>
      <c r="K66" s="11"/>
      <c r="L66" s="10"/>
      <c r="M66" s="11"/>
      <c r="N66" s="10"/>
      <c r="O66" s="10"/>
      <c r="P66" s="11"/>
      <c r="Q66" s="18" t="str">
        <f>IF(E66="","",IFERROR(VLOOKUP(E66,'Category Guide'!$A$4:$C$43,3,FALSE),"Review"))</f>
        <v/>
      </c>
    </row>
    <row r="67" spans="1:17" x14ac:dyDescent="0.3">
      <c r="A67" s="9"/>
      <c r="B67" s="9"/>
      <c r="C67" s="10"/>
      <c r="D67" s="11"/>
      <c r="E67" s="11"/>
      <c r="F67" s="10"/>
      <c r="G67" s="10"/>
      <c r="H67" s="12"/>
      <c r="I67" s="13"/>
      <c r="J67" s="14" t="str">
        <f t="shared" si="0"/>
        <v/>
      </c>
      <c r="K67" s="11"/>
      <c r="L67" s="10"/>
      <c r="M67" s="11"/>
      <c r="N67" s="10"/>
      <c r="O67" s="10"/>
      <c r="P67" s="11"/>
      <c r="Q67" s="18" t="str">
        <f>IF(E67="","",IFERROR(VLOOKUP(E67,'Category Guide'!$A$4:$C$43,3,FALSE),"Review"))</f>
        <v/>
      </c>
    </row>
    <row r="68" spans="1:17" x14ac:dyDescent="0.3">
      <c r="A68" s="9"/>
      <c r="B68" s="9"/>
      <c r="C68" s="10"/>
      <c r="D68" s="11"/>
      <c r="E68" s="11"/>
      <c r="F68" s="10"/>
      <c r="G68" s="10"/>
      <c r="H68" s="12"/>
      <c r="I68" s="13"/>
      <c r="J68" s="14" t="str">
        <f t="shared" si="0"/>
        <v/>
      </c>
      <c r="K68" s="11"/>
      <c r="L68" s="10"/>
      <c r="M68" s="11"/>
      <c r="N68" s="10"/>
      <c r="O68" s="10"/>
      <c r="P68" s="11"/>
      <c r="Q68" s="18" t="str">
        <f>IF(E68="","",IFERROR(VLOOKUP(E68,'Category Guide'!$A$4:$C$43,3,FALSE),"Review"))</f>
        <v/>
      </c>
    </row>
    <row r="69" spans="1:17" x14ac:dyDescent="0.3">
      <c r="A69" s="9"/>
      <c r="B69" s="9"/>
      <c r="C69" s="10"/>
      <c r="D69" s="11"/>
      <c r="E69" s="11"/>
      <c r="F69" s="10"/>
      <c r="G69" s="10"/>
      <c r="H69" s="12"/>
      <c r="I69" s="13"/>
      <c r="J69" s="14" t="str">
        <f t="shared" si="0"/>
        <v/>
      </c>
      <c r="K69" s="11"/>
      <c r="L69" s="10"/>
      <c r="M69" s="11"/>
      <c r="N69" s="10"/>
      <c r="O69" s="10"/>
      <c r="P69" s="11"/>
      <c r="Q69" s="18" t="str">
        <f>IF(E69="","",IFERROR(VLOOKUP(E69,'Category Guide'!$A$4:$C$43,3,FALSE),"Review"))</f>
        <v/>
      </c>
    </row>
    <row r="70" spans="1:17" x14ac:dyDescent="0.3">
      <c r="A70" s="9"/>
      <c r="B70" s="9"/>
      <c r="C70" s="10"/>
      <c r="D70" s="11"/>
      <c r="E70" s="11"/>
      <c r="F70" s="10"/>
      <c r="G70" s="10"/>
      <c r="H70" s="12"/>
      <c r="I70" s="13"/>
      <c r="J70" s="14" t="str">
        <f t="shared" ref="J70:J133" si="1">IF(OR(H70="",I70=""),"",H70*I70)</f>
        <v/>
      </c>
      <c r="K70" s="11"/>
      <c r="L70" s="10"/>
      <c r="M70" s="11"/>
      <c r="N70" s="10"/>
      <c r="O70" s="10"/>
      <c r="P70" s="11"/>
      <c r="Q70" s="18" t="str">
        <f>IF(E70="","",IFERROR(VLOOKUP(E70,'Category Guide'!$A$4:$C$43,3,FALSE),"Review"))</f>
        <v/>
      </c>
    </row>
    <row r="71" spans="1:17" x14ac:dyDescent="0.3">
      <c r="A71" s="9"/>
      <c r="B71" s="9"/>
      <c r="C71" s="10"/>
      <c r="D71" s="11"/>
      <c r="E71" s="11"/>
      <c r="F71" s="10"/>
      <c r="G71" s="10"/>
      <c r="H71" s="12"/>
      <c r="I71" s="13"/>
      <c r="J71" s="14" t="str">
        <f t="shared" si="1"/>
        <v/>
      </c>
      <c r="K71" s="11"/>
      <c r="L71" s="10"/>
      <c r="M71" s="11"/>
      <c r="N71" s="10"/>
      <c r="O71" s="10"/>
      <c r="P71" s="11"/>
      <c r="Q71" s="18" t="str">
        <f>IF(E71="","",IFERROR(VLOOKUP(E71,'Category Guide'!$A$4:$C$43,3,FALSE),"Review"))</f>
        <v/>
      </c>
    </row>
    <row r="72" spans="1:17" x14ac:dyDescent="0.3">
      <c r="A72" s="9"/>
      <c r="B72" s="9"/>
      <c r="C72" s="10"/>
      <c r="D72" s="11"/>
      <c r="E72" s="11"/>
      <c r="F72" s="10"/>
      <c r="G72" s="10"/>
      <c r="H72" s="12"/>
      <c r="I72" s="13"/>
      <c r="J72" s="14" t="str">
        <f t="shared" si="1"/>
        <v/>
      </c>
      <c r="K72" s="11"/>
      <c r="L72" s="10"/>
      <c r="M72" s="11"/>
      <c r="N72" s="10"/>
      <c r="O72" s="10"/>
      <c r="P72" s="11"/>
      <c r="Q72" s="18" t="str">
        <f>IF(E72="","",IFERROR(VLOOKUP(E72,'Category Guide'!$A$4:$C$43,3,FALSE),"Review"))</f>
        <v/>
      </c>
    </row>
    <row r="73" spans="1:17" x14ac:dyDescent="0.3">
      <c r="A73" s="9"/>
      <c r="B73" s="9"/>
      <c r="C73" s="10"/>
      <c r="D73" s="11"/>
      <c r="E73" s="11"/>
      <c r="F73" s="10"/>
      <c r="G73" s="10"/>
      <c r="H73" s="12"/>
      <c r="I73" s="13"/>
      <c r="J73" s="14" t="str">
        <f t="shared" si="1"/>
        <v/>
      </c>
      <c r="K73" s="11"/>
      <c r="L73" s="10"/>
      <c r="M73" s="11"/>
      <c r="N73" s="10"/>
      <c r="O73" s="10"/>
      <c r="P73" s="11"/>
      <c r="Q73" s="18" t="str">
        <f>IF(E73="","",IFERROR(VLOOKUP(E73,'Category Guide'!$A$4:$C$43,3,FALSE),"Review"))</f>
        <v/>
      </c>
    </row>
    <row r="74" spans="1:17" x14ac:dyDescent="0.3">
      <c r="A74" s="9"/>
      <c r="B74" s="9"/>
      <c r="C74" s="10"/>
      <c r="D74" s="11"/>
      <c r="E74" s="11"/>
      <c r="F74" s="10"/>
      <c r="G74" s="10"/>
      <c r="H74" s="12"/>
      <c r="I74" s="13"/>
      <c r="J74" s="14" t="str">
        <f t="shared" si="1"/>
        <v/>
      </c>
      <c r="K74" s="11"/>
      <c r="L74" s="10"/>
      <c r="M74" s="11"/>
      <c r="N74" s="10"/>
      <c r="O74" s="10"/>
      <c r="P74" s="11"/>
      <c r="Q74" s="18" t="str">
        <f>IF(E74="","",IFERROR(VLOOKUP(E74,'Category Guide'!$A$4:$C$43,3,FALSE),"Review"))</f>
        <v/>
      </c>
    </row>
    <row r="75" spans="1:17" x14ac:dyDescent="0.3">
      <c r="A75" s="9"/>
      <c r="B75" s="9"/>
      <c r="C75" s="10"/>
      <c r="D75" s="11"/>
      <c r="E75" s="11"/>
      <c r="F75" s="10"/>
      <c r="G75" s="10"/>
      <c r="H75" s="12"/>
      <c r="I75" s="13"/>
      <c r="J75" s="14" t="str">
        <f t="shared" si="1"/>
        <v/>
      </c>
      <c r="K75" s="11"/>
      <c r="L75" s="10"/>
      <c r="M75" s="11"/>
      <c r="N75" s="10"/>
      <c r="O75" s="10"/>
      <c r="P75" s="11"/>
      <c r="Q75" s="18" t="str">
        <f>IF(E75="","",IFERROR(VLOOKUP(E75,'Category Guide'!$A$4:$C$43,3,FALSE),"Review"))</f>
        <v/>
      </c>
    </row>
    <row r="76" spans="1:17" x14ac:dyDescent="0.3">
      <c r="A76" s="9"/>
      <c r="B76" s="9"/>
      <c r="C76" s="10"/>
      <c r="D76" s="11"/>
      <c r="E76" s="11"/>
      <c r="F76" s="10"/>
      <c r="G76" s="10"/>
      <c r="H76" s="12"/>
      <c r="I76" s="13"/>
      <c r="J76" s="14" t="str">
        <f t="shared" si="1"/>
        <v/>
      </c>
      <c r="K76" s="11"/>
      <c r="L76" s="10"/>
      <c r="M76" s="11"/>
      <c r="N76" s="10"/>
      <c r="O76" s="10"/>
      <c r="P76" s="11"/>
      <c r="Q76" s="18" t="str">
        <f>IF(E76="","",IFERROR(VLOOKUP(E76,'Category Guide'!$A$4:$C$43,3,FALSE),"Review"))</f>
        <v/>
      </c>
    </row>
    <row r="77" spans="1:17" x14ac:dyDescent="0.3">
      <c r="A77" s="9"/>
      <c r="B77" s="9"/>
      <c r="C77" s="10"/>
      <c r="D77" s="11"/>
      <c r="E77" s="11"/>
      <c r="F77" s="10"/>
      <c r="G77" s="10"/>
      <c r="H77" s="12"/>
      <c r="I77" s="13"/>
      <c r="J77" s="14" t="str">
        <f t="shared" si="1"/>
        <v/>
      </c>
      <c r="K77" s="11"/>
      <c r="L77" s="10"/>
      <c r="M77" s="11"/>
      <c r="N77" s="10"/>
      <c r="O77" s="10"/>
      <c r="P77" s="11"/>
      <c r="Q77" s="18" t="str">
        <f>IF(E77="","",IFERROR(VLOOKUP(E77,'Category Guide'!$A$4:$C$43,3,FALSE),"Review"))</f>
        <v/>
      </c>
    </row>
    <row r="78" spans="1:17" x14ac:dyDescent="0.3">
      <c r="A78" s="9"/>
      <c r="B78" s="9"/>
      <c r="C78" s="10"/>
      <c r="D78" s="11"/>
      <c r="E78" s="11"/>
      <c r="F78" s="10"/>
      <c r="G78" s="10"/>
      <c r="H78" s="12"/>
      <c r="I78" s="13"/>
      <c r="J78" s="14" t="str">
        <f t="shared" si="1"/>
        <v/>
      </c>
      <c r="K78" s="11"/>
      <c r="L78" s="10"/>
      <c r="M78" s="11"/>
      <c r="N78" s="10"/>
      <c r="O78" s="10"/>
      <c r="P78" s="11"/>
      <c r="Q78" s="18" t="str">
        <f>IF(E78="","",IFERROR(VLOOKUP(E78,'Category Guide'!$A$4:$C$43,3,FALSE),"Review"))</f>
        <v/>
      </c>
    </row>
    <row r="79" spans="1:17" x14ac:dyDescent="0.3">
      <c r="A79" s="9"/>
      <c r="B79" s="9"/>
      <c r="C79" s="10"/>
      <c r="D79" s="11"/>
      <c r="E79" s="11"/>
      <c r="F79" s="10"/>
      <c r="G79" s="10"/>
      <c r="H79" s="12"/>
      <c r="I79" s="13"/>
      <c r="J79" s="14" t="str">
        <f t="shared" si="1"/>
        <v/>
      </c>
      <c r="K79" s="11"/>
      <c r="L79" s="10"/>
      <c r="M79" s="11"/>
      <c r="N79" s="10"/>
      <c r="O79" s="10"/>
      <c r="P79" s="11"/>
      <c r="Q79" s="18" t="str">
        <f>IF(E79="","",IFERROR(VLOOKUP(E79,'Category Guide'!$A$4:$C$43,3,FALSE),"Review"))</f>
        <v/>
      </c>
    </row>
    <row r="80" spans="1:17" x14ac:dyDescent="0.3">
      <c r="A80" s="9"/>
      <c r="B80" s="9"/>
      <c r="C80" s="10"/>
      <c r="D80" s="11"/>
      <c r="E80" s="11"/>
      <c r="F80" s="10"/>
      <c r="G80" s="10"/>
      <c r="H80" s="12"/>
      <c r="I80" s="13"/>
      <c r="J80" s="14" t="str">
        <f t="shared" si="1"/>
        <v/>
      </c>
      <c r="K80" s="11"/>
      <c r="L80" s="10"/>
      <c r="M80" s="11"/>
      <c r="N80" s="10"/>
      <c r="O80" s="10"/>
      <c r="P80" s="11"/>
      <c r="Q80" s="18" t="str">
        <f>IF(E80="","",IFERROR(VLOOKUP(E80,'Category Guide'!$A$4:$C$43,3,FALSE),"Review"))</f>
        <v/>
      </c>
    </row>
    <row r="81" spans="1:17" x14ac:dyDescent="0.3">
      <c r="A81" s="9"/>
      <c r="B81" s="9"/>
      <c r="C81" s="10"/>
      <c r="D81" s="11"/>
      <c r="E81" s="11"/>
      <c r="F81" s="10"/>
      <c r="G81" s="10"/>
      <c r="H81" s="12"/>
      <c r="I81" s="13"/>
      <c r="J81" s="14" t="str">
        <f t="shared" si="1"/>
        <v/>
      </c>
      <c r="K81" s="11"/>
      <c r="L81" s="10"/>
      <c r="M81" s="11"/>
      <c r="N81" s="10"/>
      <c r="O81" s="10"/>
      <c r="P81" s="11"/>
      <c r="Q81" s="18" t="str">
        <f>IF(E81="","",IFERROR(VLOOKUP(E81,'Category Guide'!$A$4:$C$43,3,FALSE),"Review"))</f>
        <v/>
      </c>
    </row>
    <row r="82" spans="1:17" x14ac:dyDescent="0.3">
      <c r="A82" s="9"/>
      <c r="B82" s="9"/>
      <c r="C82" s="10"/>
      <c r="D82" s="11"/>
      <c r="E82" s="11"/>
      <c r="F82" s="10"/>
      <c r="G82" s="10"/>
      <c r="H82" s="12"/>
      <c r="I82" s="13"/>
      <c r="J82" s="14" t="str">
        <f t="shared" si="1"/>
        <v/>
      </c>
      <c r="K82" s="11"/>
      <c r="L82" s="10"/>
      <c r="M82" s="11"/>
      <c r="N82" s="10"/>
      <c r="O82" s="10"/>
      <c r="P82" s="11"/>
      <c r="Q82" s="18" t="str">
        <f>IF(E82="","",IFERROR(VLOOKUP(E82,'Category Guide'!$A$4:$C$43,3,FALSE),"Review"))</f>
        <v/>
      </c>
    </row>
    <row r="83" spans="1:17" x14ac:dyDescent="0.3">
      <c r="A83" s="9"/>
      <c r="B83" s="9"/>
      <c r="C83" s="10"/>
      <c r="D83" s="11"/>
      <c r="E83" s="11"/>
      <c r="F83" s="10"/>
      <c r="G83" s="10"/>
      <c r="H83" s="12"/>
      <c r="I83" s="13"/>
      <c r="J83" s="14" t="str">
        <f t="shared" si="1"/>
        <v/>
      </c>
      <c r="K83" s="11"/>
      <c r="L83" s="10"/>
      <c r="M83" s="11"/>
      <c r="N83" s="10"/>
      <c r="O83" s="10"/>
      <c r="P83" s="11"/>
      <c r="Q83" s="18" t="str">
        <f>IF(E83="","",IFERROR(VLOOKUP(E83,'Category Guide'!$A$4:$C$43,3,FALSE),"Review"))</f>
        <v/>
      </c>
    </row>
    <row r="84" spans="1:17" x14ac:dyDescent="0.3">
      <c r="A84" s="9"/>
      <c r="B84" s="9"/>
      <c r="C84" s="10"/>
      <c r="D84" s="11"/>
      <c r="E84" s="11"/>
      <c r="F84" s="10"/>
      <c r="G84" s="10"/>
      <c r="H84" s="12"/>
      <c r="I84" s="13"/>
      <c r="J84" s="14" t="str">
        <f t="shared" si="1"/>
        <v/>
      </c>
      <c r="K84" s="11"/>
      <c r="L84" s="10"/>
      <c r="M84" s="11"/>
      <c r="N84" s="10"/>
      <c r="O84" s="10"/>
      <c r="P84" s="11"/>
      <c r="Q84" s="18" t="str">
        <f>IF(E84="","",IFERROR(VLOOKUP(E84,'Category Guide'!$A$4:$C$43,3,FALSE),"Review"))</f>
        <v/>
      </c>
    </row>
    <row r="85" spans="1:17" x14ac:dyDescent="0.3">
      <c r="A85" s="9"/>
      <c r="B85" s="9"/>
      <c r="C85" s="10"/>
      <c r="D85" s="11"/>
      <c r="E85" s="11"/>
      <c r="F85" s="10"/>
      <c r="G85" s="10"/>
      <c r="H85" s="12"/>
      <c r="I85" s="13"/>
      <c r="J85" s="14" t="str">
        <f t="shared" si="1"/>
        <v/>
      </c>
      <c r="K85" s="11"/>
      <c r="L85" s="10"/>
      <c r="M85" s="11"/>
      <c r="N85" s="10"/>
      <c r="O85" s="10"/>
      <c r="P85" s="11"/>
      <c r="Q85" s="18" t="str">
        <f>IF(E85="","",IFERROR(VLOOKUP(E85,'Category Guide'!$A$4:$C$43,3,FALSE),"Review"))</f>
        <v/>
      </c>
    </row>
    <row r="86" spans="1:17" x14ac:dyDescent="0.3">
      <c r="A86" s="9"/>
      <c r="B86" s="9"/>
      <c r="C86" s="10"/>
      <c r="D86" s="11"/>
      <c r="E86" s="11"/>
      <c r="F86" s="10"/>
      <c r="G86" s="10"/>
      <c r="H86" s="12"/>
      <c r="I86" s="13"/>
      <c r="J86" s="14" t="str">
        <f t="shared" si="1"/>
        <v/>
      </c>
      <c r="K86" s="11"/>
      <c r="L86" s="10"/>
      <c r="M86" s="11"/>
      <c r="N86" s="10"/>
      <c r="O86" s="10"/>
      <c r="P86" s="11"/>
      <c r="Q86" s="18" t="str">
        <f>IF(E86="","",IFERROR(VLOOKUP(E86,'Category Guide'!$A$4:$C$43,3,FALSE),"Review"))</f>
        <v/>
      </c>
    </row>
    <row r="87" spans="1:17" x14ac:dyDescent="0.3">
      <c r="A87" s="9"/>
      <c r="B87" s="9"/>
      <c r="C87" s="10"/>
      <c r="D87" s="11"/>
      <c r="E87" s="11"/>
      <c r="F87" s="10"/>
      <c r="G87" s="10"/>
      <c r="H87" s="12"/>
      <c r="I87" s="13"/>
      <c r="J87" s="14" t="str">
        <f t="shared" si="1"/>
        <v/>
      </c>
      <c r="K87" s="11"/>
      <c r="L87" s="10"/>
      <c r="M87" s="11"/>
      <c r="N87" s="10"/>
      <c r="O87" s="10"/>
      <c r="P87" s="11"/>
      <c r="Q87" s="18" t="str">
        <f>IF(E87="","",IFERROR(VLOOKUP(E87,'Category Guide'!$A$4:$C$43,3,FALSE),"Review"))</f>
        <v/>
      </c>
    </row>
    <row r="88" spans="1:17" x14ac:dyDescent="0.3">
      <c r="A88" s="9"/>
      <c r="B88" s="9"/>
      <c r="C88" s="10"/>
      <c r="D88" s="11"/>
      <c r="E88" s="11"/>
      <c r="F88" s="10"/>
      <c r="G88" s="10"/>
      <c r="H88" s="12"/>
      <c r="I88" s="13"/>
      <c r="J88" s="14" t="str">
        <f t="shared" si="1"/>
        <v/>
      </c>
      <c r="K88" s="11"/>
      <c r="L88" s="10"/>
      <c r="M88" s="11"/>
      <c r="N88" s="10"/>
      <c r="O88" s="10"/>
      <c r="P88" s="11"/>
      <c r="Q88" s="18" t="str">
        <f>IF(E88="","",IFERROR(VLOOKUP(E88,'Category Guide'!$A$4:$C$43,3,FALSE),"Review"))</f>
        <v/>
      </c>
    </row>
    <row r="89" spans="1:17" x14ac:dyDescent="0.3">
      <c r="A89" s="9"/>
      <c r="B89" s="9"/>
      <c r="C89" s="10"/>
      <c r="D89" s="11"/>
      <c r="E89" s="11"/>
      <c r="F89" s="10"/>
      <c r="G89" s="10"/>
      <c r="H89" s="12"/>
      <c r="I89" s="13"/>
      <c r="J89" s="14" t="str">
        <f t="shared" si="1"/>
        <v/>
      </c>
      <c r="K89" s="11"/>
      <c r="L89" s="10"/>
      <c r="M89" s="11"/>
      <c r="N89" s="10"/>
      <c r="O89" s="10"/>
      <c r="P89" s="11"/>
      <c r="Q89" s="18" t="str">
        <f>IF(E89="","",IFERROR(VLOOKUP(E89,'Category Guide'!$A$4:$C$43,3,FALSE),"Review"))</f>
        <v/>
      </c>
    </row>
    <row r="90" spans="1:17" x14ac:dyDescent="0.3">
      <c r="A90" s="9"/>
      <c r="B90" s="9"/>
      <c r="C90" s="10"/>
      <c r="D90" s="11"/>
      <c r="E90" s="11"/>
      <c r="F90" s="10"/>
      <c r="G90" s="10"/>
      <c r="H90" s="12"/>
      <c r="I90" s="13"/>
      <c r="J90" s="14" t="str">
        <f t="shared" si="1"/>
        <v/>
      </c>
      <c r="K90" s="11"/>
      <c r="L90" s="10"/>
      <c r="M90" s="11"/>
      <c r="N90" s="10"/>
      <c r="O90" s="10"/>
      <c r="P90" s="11"/>
      <c r="Q90" s="18" t="str">
        <f>IF(E90="","",IFERROR(VLOOKUP(E90,'Category Guide'!$A$4:$C$43,3,FALSE),"Review"))</f>
        <v/>
      </c>
    </row>
    <row r="91" spans="1:17" x14ac:dyDescent="0.3">
      <c r="A91" s="9"/>
      <c r="B91" s="9"/>
      <c r="C91" s="10"/>
      <c r="D91" s="11"/>
      <c r="E91" s="11"/>
      <c r="F91" s="10"/>
      <c r="G91" s="10"/>
      <c r="H91" s="12"/>
      <c r="I91" s="13"/>
      <c r="J91" s="14" t="str">
        <f t="shared" si="1"/>
        <v/>
      </c>
      <c r="K91" s="11"/>
      <c r="L91" s="10"/>
      <c r="M91" s="11"/>
      <c r="N91" s="10"/>
      <c r="O91" s="10"/>
      <c r="P91" s="11"/>
      <c r="Q91" s="18" t="str">
        <f>IF(E91="","",IFERROR(VLOOKUP(E91,'Category Guide'!$A$4:$C$43,3,FALSE),"Review"))</f>
        <v/>
      </c>
    </row>
    <row r="92" spans="1:17" x14ac:dyDescent="0.3">
      <c r="A92" s="9"/>
      <c r="B92" s="9"/>
      <c r="C92" s="10"/>
      <c r="D92" s="11"/>
      <c r="E92" s="11"/>
      <c r="F92" s="10"/>
      <c r="G92" s="10"/>
      <c r="H92" s="12"/>
      <c r="I92" s="13"/>
      <c r="J92" s="14" t="str">
        <f t="shared" si="1"/>
        <v/>
      </c>
      <c r="K92" s="11"/>
      <c r="L92" s="10"/>
      <c r="M92" s="11"/>
      <c r="N92" s="10"/>
      <c r="O92" s="10"/>
      <c r="P92" s="11"/>
      <c r="Q92" s="18" t="str">
        <f>IF(E92="","",IFERROR(VLOOKUP(E92,'Category Guide'!$A$4:$C$43,3,FALSE),"Review"))</f>
        <v/>
      </c>
    </row>
    <row r="93" spans="1:17" x14ac:dyDescent="0.3">
      <c r="A93" s="9"/>
      <c r="B93" s="9"/>
      <c r="C93" s="10"/>
      <c r="D93" s="11"/>
      <c r="E93" s="11"/>
      <c r="F93" s="10"/>
      <c r="G93" s="10"/>
      <c r="H93" s="12"/>
      <c r="I93" s="13"/>
      <c r="J93" s="14" t="str">
        <f t="shared" si="1"/>
        <v/>
      </c>
      <c r="K93" s="11"/>
      <c r="L93" s="10"/>
      <c r="M93" s="11"/>
      <c r="N93" s="10"/>
      <c r="O93" s="10"/>
      <c r="P93" s="11"/>
      <c r="Q93" s="18" t="str">
        <f>IF(E93="","",IFERROR(VLOOKUP(E93,'Category Guide'!$A$4:$C$43,3,FALSE),"Review"))</f>
        <v/>
      </c>
    </row>
    <row r="94" spans="1:17" x14ac:dyDescent="0.3">
      <c r="A94" s="9"/>
      <c r="B94" s="9"/>
      <c r="C94" s="10"/>
      <c r="D94" s="11"/>
      <c r="E94" s="11"/>
      <c r="F94" s="10"/>
      <c r="G94" s="10"/>
      <c r="H94" s="12"/>
      <c r="I94" s="13"/>
      <c r="J94" s="14" t="str">
        <f t="shared" si="1"/>
        <v/>
      </c>
      <c r="K94" s="11"/>
      <c r="L94" s="10"/>
      <c r="M94" s="11"/>
      <c r="N94" s="10"/>
      <c r="O94" s="10"/>
      <c r="P94" s="11"/>
      <c r="Q94" s="18" t="str">
        <f>IF(E94="","",IFERROR(VLOOKUP(E94,'Category Guide'!$A$4:$C$43,3,FALSE),"Review"))</f>
        <v/>
      </c>
    </row>
    <row r="95" spans="1:17" x14ac:dyDescent="0.3">
      <c r="A95" s="9"/>
      <c r="B95" s="9"/>
      <c r="C95" s="10"/>
      <c r="D95" s="11"/>
      <c r="E95" s="11"/>
      <c r="F95" s="10"/>
      <c r="G95" s="10"/>
      <c r="H95" s="12"/>
      <c r="I95" s="13"/>
      <c r="J95" s="14" t="str">
        <f t="shared" si="1"/>
        <v/>
      </c>
      <c r="K95" s="11"/>
      <c r="L95" s="10"/>
      <c r="M95" s="11"/>
      <c r="N95" s="10"/>
      <c r="O95" s="10"/>
      <c r="P95" s="11"/>
      <c r="Q95" s="18" t="str">
        <f>IF(E95="","",IFERROR(VLOOKUP(E95,'Category Guide'!$A$4:$C$43,3,FALSE),"Review"))</f>
        <v/>
      </c>
    </row>
    <row r="96" spans="1:17" x14ac:dyDescent="0.3">
      <c r="A96" s="9"/>
      <c r="B96" s="9"/>
      <c r="C96" s="10"/>
      <c r="D96" s="11"/>
      <c r="E96" s="11"/>
      <c r="F96" s="10"/>
      <c r="G96" s="10"/>
      <c r="H96" s="12"/>
      <c r="I96" s="13"/>
      <c r="J96" s="14" t="str">
        <f t="shared" si="1"/>
        <v/>
      </c>
      <c r="K96" s="11"/>
      <c r="L96" s="10"/>
      <c r="M96" s="11"/>
      <c r="N96" s="10"/>
      <c r="O96" s="10"/>
      <c r="P96" s="11"/>
      <c r="Q96" s="18" t="str">
        <f>IF(E96="","",IFERROR(VLOOKUP(E96,'Category Guide'!$A$4:$C$43,3,FALSE),"Review"))</f>
        <v/>
      </c>
    </row>
    <row r="97" spans="1:17" x14ac:dyDescent="0.3">
      <c r="A97" s="9"/>
      <c r="B97" s="9"/>
      <c r="C97" s="10"/>
      <c r="D97" s="11"/>
      <c r="E97" s="11"/>
      <c r="F97" s="10"/>
      <c r="G97" s="10"/>
      <c r="H97" s="12"/>
      <c r="I97" s="13"/>
      <c r="J97" s="14" t="str">
        <f t="shared" si="1"/>
        <v/>
      </c>
      <c r="K97" s="11"/>
      <c r="L97" s="10"/>
      <c r="M97" s="11"/>
      <c r="N97" s="10"/>
      <c r="O97" s="10"/>
      <c r="P97" s="11"/>
      <c r="Q97" s="18" t="str">
        <f>IF(E97="","",IFERROR(VLOOKUP(E97,'Category Guide'!$A$4:$C$43,3,FALSE),"Review"))</f>
        <v/>
      </c>
    </row>
    <row r="98" spans="1:17" x14ac:dyDescent="0.3">
      <c r="A98" s="9"/>
      <c r="B98" s="9"/>
      <c r="C98" s="10"/>
      <c r="D98" s="11"/>
      <c r="E98" s="11"/>
      <c r="F98" s="10"/>
      <c r="G98" s="10"/>
      <c r="H98" s="12"/>
      <c r="I98" s="13"/>
      <c r="J98" s="14" t="str">
        <f t="shared" si="1"/>
        <v/>
      </c>
      <c r="K98" s="11"/>
      <c r="L98" s="10"/>
      <c r="M98" s="11"/>
      <c r="N98" s="10"/>
      <c r="O98" s="10"/>
      <c r="P98" s="11"/>
      <c r="Q98" s="18" t="str">
        <f>IF(E98="","",IFERROR(VLOOKUP(E98,'Category Guide'!$A$4:$C$43,3,FALSE),"Review"))</f>
        <v/>
      </c>
    </row>
    <row r="99" spans="1:17" x14ac:dyDescent="0.3">
      <c r="A99" s="9"/>
      <c r="B99" s="9"/>
      <c r="C99" s="10"/>
      <c r="D99" s="11"/>
      <c r="E99" s="11"/>
      <c r="F99" s="10"/>
      <c r="G99" s="10"/>
      <c r="H99" s="12"/>
      <c r="I99" s="13"/>
      <c r="J99" s="14" t="str">
        <f t="shared" si="1"/>
        <v/>
      </c>
      <c r="K99" s="11"/>
      <c r="L99" s="10"/>
      <c r="M99" s="11"/>
      <c r="N99" s="10"/>
      <c r="O99" s="10"/>
      <c r="P99" s="11"/>
      <c r="Q99" s="18" t="str">
        <f>IF(E99="","",IFERROR(VLOOKUP(E99,'Category Guide'!$A$4:$C$43,3,FALSE),"Review"))</f>
        <v/>
      </c>
    </row>
    <row r="100" spans="1:17" x14ac:dyDescent="0.3">
      <c r="A100" s="9"/>
      <c r="B100" s="9"/>
      <c r="C100" s="10"/>
      <c r="D100" s="11"/>
      <c r="E100" s="11"/>
      <c r="F100" s="10"/>
      <c r="G100" s="10"/>
      <c r="H100" s="12"/>
      <c r="I100" s="13"/>
      <c r="J100" s="14" t="str">
        <f t="shared" si="1"/>
        <v/>
      </c>
      <c r="K100" s="11"/>
      <c r="L100" s="10"/>
      <c r="M100" s="11"/>
      <c r="N100" s="10"/>
      <c r="O100" s="10"/>
      <c r="P100" s="11"/>
      <c r="Q100" s="18" t="str">
        <f>IF(E100="","",IFERROR(VLOOKUP(E100,'Category Guide'!$A$4:$C$43,3,FALSE),"Review"))</f>
        <v/>
      </c>
    </row>
    <row r="101" spans="1:17" x14ac:dyDescent="0.3">
      <c r="A101" s="9"/>
      <c r="B101" s="9"/>
      <c r="C101" s="10"/>
      <c r="D101" s="11"/>
      <c r="E101" s="11"/>
      <c r="F101" s="10"/>
      <c r="G101" s="10"/>
      <c r="H101" s="12"/>
      <c r="I101" s="13"/>
      <c r="J101" s="14" t="str">
        <f t="shared" si="1"/>
        <v/>
      </c>
      <c r="K101" s="11"/>
      <c r="L101" s="10"/>
      <c r="M101" s="11"/>
      <c r="N101" s="10"/>
      <c r="O101" s="10"/>
      <c r="P101" s="11"/>
      <c r="Q101" s="18" t="str">
        <f>IF(E101="","",IFERROR(VLOOKUP(E101,'Category Guide'!$A$4:$C$43,3,FALSE),"Review"))</f>
        <v/>
      </c>
    </row>
    <row r="102" spans="1:17" x14ac:dyDescent="0.3">
      <c r="A102" s="9"/>
      <c r="B102" s="9"/>
      <c r="C102" s="10"/>
      <c r="D102" s="11"/>
      <c r="E102" s="11"/>
      <c r="F102" s="10"/>
      <c r="G102" s="10"/>
      <c r="H102" s="12"/>
      <c r="I102" s="13"/>
      <c r="J102" s="14" t="str">
        <f t="shared" si="1"/>
        <v/>
      </c>
      <c r="K102" s="11"/>
      <c r="L102" s="10"/>
      <c r="M102" s="11"/>
      <c r="N102" s="10"/>
      <c r="O102" s="10"/>
      <c r="P102" s="11"/>
      <c r="Q102" s="18" t="str">
        <f>IF(E102="","",IFERROR(VLOOKUP(E102,'Category Guide'!$A$4:$C$43,3,FALSE),"Review"))</f>
        <v/>
      </c>
    </row>
    <row r="103" spans="1:17" x14ac:dyDescent="0.3">
      <c r="A103" s="9"/>
      <c r="B103" s="9"/>
      <c r="C103" s="10"/>
      <c r="D103" s="11"/>
      <c r="E103" s="11"/>
      <c r="F103" s="10"/>
      <c r="G103" s="10"/>
      <c r="H103" s="12"/>
      <c r="I103" s="13"/>
      <c r="J103" s="14" t="str">
        <f t="shared" si="1"/>
        <v/>
      </c>
      <c r="K103" s="11"/>
      <c r="L103" s="10"/>
      <c r="M103" s="11"/>
      <c r="N103" s="10"/>
      <c r="O103" s="10"/>
      <c r="P103" s="11"/>
      <c r="Q103" s="18" t="str">
        <f>IF(E103="","",IFERROR(VLOOKUP(E103,'Category Guide'!$A$4:$C$43,3,FALSE),"Review"))</f>
        <v/>
      </c>
    </row>
    <row r="104" spans="1:17" x14ac:dyDescent="0.3">
      <c r="A104" s="9"/>
      <c r="B104" s="9"/>
      <c r="C104" s="10"/>
      <c r="D104" s="11"/>
      <c r="E104" s="11"/>
      <c r="F104" s="10"/>
      <c r="G104" s="10"/>
      <c r="H104" s="12"/>
      <c r="I104" s="13"/>
      <c r="J104" s="14" t="str">
        <f t="shared" si="1"/>
        <v/>
      </c>
      <c r="K104" s="11"/>
      <c r="L104" s="10"/>
      <c r="M104" s="11"/>
      <c r="N104" s="10"/>
      <c r="O104" s="10"/>
      <c r="P104" s="11"/>
      <c r="Q104" s="18" t="str">
        <f>IF(E104="","",IFERROR(VLOOKUP(E104,'Category Guide'!$A$4:$C$43,3,FALSE),"Review"))</f>
        <v/>
      </c>
    </row>
    <row r="105" spans="1:17" x14ac:dyDescent="0.3">
      <c r="A105" s="9"/>
      <c r="B105" s="9"/>
      <c r="C105" s="10"/>
      <c r="D105" s="11"/>
      <c r="E105" s="11"/>
      <c r="F105" s="10"/>
      <c r="G105" s="10"/>
      <c r="H105" s="12"/>
      <c r="I105" s="13"/>
      <c r="J105" s="14" t="str">
        <f t="shared" si="1"/>
        <v/>
      </c>
      <c r="K105" s="11"/>
      <c r="L105" s="10"/>
      <c r="M105" s="11"/>
      <c r="N105" s="10"/>
      <c r="O105" s="10"/>
      <c r="P105" s="11"/>
      <c r="Q105" s="18" t="str">
        <f>IF(E105="","",IFERROR(VLOOKUP(E105,'Category Guide'!$A$4:$C$43,3,FALSE),"Review"))</f>
        <v/>
      </c>
    </row>
    <row r="106" spans="1:17" x14ac:dyDescent="0.3">
      <c r="A106" s="9"/>
      <c r="B106" s="9"/>
      <c r="C106" s="10"/>
      <c r="D106" s="11"/>
      <c r="E106" s="11"/>
      <c r="F106" s="10"/>
      <c r="G106" s="10"/>
      <c r="H106" s="12"/>
      <c r="I106" s="13"/>
      <c r="J106" s="14" t="str">
        <f t="shared" si="1"/>
        <v/>
      </c>
      <c r="K106" s="11"/>
      <c r="L106" s="10"/>
      <c r="M106" s="11"/>
      <c r="N106" s="10"/>
      <c r="O106" s="10"/>
      <c r="P106" s="11"/>
      <c r="Q106" s="18" t="str">
        <f>IF(E106="","",IFERROR(VLOOKUP(E106,'Category Guide'!$A$4:$C$43,3,FALSE),"Review"))</f>
        <v/>
      </c>
    </row>
    <row r="107" spans="1:17" x14ac:dyDescent="0.3">
      <c r="A107" s="9"/>
      <c r="B107" s="9"/>
      <c r="C107" s="10"/>
      <c r="D107" s="11"/>
      <c r="E107" s="11"/>
      <c r="F107" s="10"/>
      <c r="G107" s="10"/>
      <c r="H107" s="12"/>
      <c r="I107" s="13"/>
      <c r="J107" s="14" t="str">
        <f t="shared" si="1"/>
        <v/>
      </c>
      <c r="K107" s="11"/>
      <c r="L107" s="10"/>
      <c r="M107" s="11"/>
      <c r="N107" s="10"/>
      <c r="O107" s="10"/>
      <c r="P107" s="11"/>
      <c r="Q107" s="18" t="str">
        <f>IF(E107="","",IFERROR(VLOOKUP(E107,'Category Guide'!$A$4:$C$43,3,FALSE),"Review"))</f>
        <v/>
      </c>
    </row>
    <row r="108" spans="1:17" x14ac:dyDescent="0.3">
      <c r="A108" s="9"/>
      <c r="B108" s="9"/>
      <c r="C108" s="10"/>
      <c r="D108" s="11"/>
      <c r="E108" s="11"/>
      <c r="F108" s="10"/>
      <c r="G108" s="10"/>
      <c r="H108" s="12"/>
      <c r="I108" s="13"/>
      <c r="J108" s="14" t="str">
        <f t="shared" si="1"/>
        <v/>
      </c>
      <c r="K108" s="11"/>
      <c r="L108" s="10"/>
      <c r="M108" s="11"/>
      <c r="N108" s="10"/>
      <c r="O108" s="10"/>
      <c r="P108" s="11"/>
      <c r="Q108" s="18" t="str">
        <f>IF(E108="","",IFERROR(VLOOKUP(E108,'Category Guide'!$A$4:$C$43,3,FALSE),"Review"))</f>
        <v/>
      </c>
    </row>
    <row r="109" spans="1:17" x14ac:dyDescent="0.3">
      <c r="A109" s="9"/>
      <c r="B109" s="9"/>
      <c r="C109" s="10"/>
      <c r="D109" s="11"/>
      <c r="E109" s="11"/>
      <c r="F109" s="10"/>
      <c r="G109" s="10"/>
      <c r="H109" s="12"/>
      <c r="I109" s="13"/>
      <c r="J109" s="14" t="str">
        <f t="shared" si="1"/>
        <v/>
      </c>
      <c r="K109" s="11"/>
      <c r="L109" s="10"/>
      <c r="M109" s="11"/>
      <c r="N109" s="10"/>
      <c r="O109" s="10"/>
      <c r="P109" s="11"/>
      <c r="Q109" s="18" t="str">
        <f>IF(E109="","",IFERROR(VLOOKUP(E109,'Category Guide'!$A$4:$C$43,3,FALSE),"Review"))</f>
        <v/>
      </c>
    </row>
    <row r="110" spans="1:17" x14ac:dyDescent="0.3">
      <c r="A110" s="9"/>
      <c r="B110" s="9"/>
      <c r="C110" s="10"/>
      <c r="D110" s="11"/>
      <c r="E110" s="11"/>
      <c r="F110" s="10"/>
      <c r="G110" s="10"/>
      <c r="H110" s="12"/>
      <c r="I110" s="13"/>
      <c r="J110" s="14" t="str">
        <f t="shared" si="1"/>
        <v/>
      </c>
      <c r="K110" s="11"/>
      <c r="L110" s="10"/>
      <c r="M110" s="11"/>
      <c r="N110" s="10"/>
      <c r="O110" s="10"/>
      <c r="P110" s="11"/>
      <c r="Q110" s="18" t="str">
        <f>IF(E110="","",IFERROR(VLOOKUP(E110,'Category Guide'!$A$4:$C$43,3,FALSE),"Review"))</f>
        <v/>
      </c>
    </row>
    <row r="111" spans="1:17" x14ac:dyDescent="0.3">
      <c r="A111" s="9"/>
      <c r="B111" s="9"/>
      <c r="C111" s="10"/>
      <c r="D111" s="11"/>
      <c r="E111" s="11"/>
      <c r="F111" s="10"/>
      <c r="G111" s="10"/>
      <c r="H111" s="12"/>
      <c r="I111" s="13"/>
      <c r="J111" s="14" t="str">
        <f t="shared" si="1"/>
        <v/>
      </c>
      <c r="K111" s="11"/>
      <c r="L111" s="10"/>
      <c r="M111" s="11"/>
      <c r="N111" s="10"/>
      <c r="O111" s="10"/>
      <c r="P111" s="11"/>
      <c r="Q111" s="18" t="str">
        <f>IF(E111="","",IFERROR(VLOOKUP(E111,'Category Guide'!$A$4:$C$43,3,FALSE),"Review"))</f>
        <v/>
      </c>
    </row>
    <row r="112" spans="1:17" x14ac:dyDescent="0.3">
      <c r="A112" s="9"/>
      <c r="B112" s="9"/>
      <c r="C112" s="10"/>
      <c r="D112" s="11"/>
      <c r="E112" s="11"/>
      <c r="F112" s="10"/>
      <c r="G112" s="10"/>
      <c r="H112" s="12"/>
      <c r="I112" s="13"/>
      <c r="J112" s="14" t="str">
        <f t="shared" si="1"/>
        <v/>
      </c>
      <c r="K112" s="11"/>
      <c r="L112" s="10"/>
      <c r="M112" s="11"/>
      <c r="N112" s="10"/>
      <c r="O112" s="10"/>
      <c r="P112" s="11"/>
      <c r="Q112" s="18" t="str">
        <f>IF(E112="","",IFERROR(VLOOKUP(E112,'Category Guide'!$A$4:$C$43,3,FALSE),"Review"))</f>
        <v/>
      </c>
    </row>
    <row r="113" spans="1:17" x14ac:dyDescent="0.3">
      <c r="A113" s="9"/>
      <c r="B113" s="9"/>
      <c r="C113" s="10"/>
      <c r="D113" s="11"/>
      <c r="E113" s="11"/>
      <c r="F113" s="10"/>
      <c r="G113" s="10"/>
      <c r="H113" s="12"/>
      <c r="I113" s="13"/>
      <c r="J113" s="14" t="str">
        <f t="shared" si="1"/>
        <v/>
      </c>
      <c r="K113" s="11"/>
      <c r="L113" s="10"/>
      <c r="M113" s="11"/>
      <c r="N113" s="10"/>
      <c r="O113" s="10"/>
      <c r="P113" s="11"/>
      <c r="Q113" s="18" t="str">
        <f>IF(E113="","",IFERROR(VLOOKUP(E113,'Category Guide'!$A$4:$C$43,3,FALSE),"Review"))</f>
        <v/>
      </c>
    </row>
    <row r="114" spans="1:17" x14ac:dyDescent="0.3">
      <c r="A114" s="9"/>
      <c r="B114" s="9"/>
      <c r="C114" s="10"/>
      <c r="D114" s="11"/>
      <c r="E114" s="11"/>
      <c r="F114" s="10"/>
      <c r="G114" s="10"/>
      <c r="H114" s="12"/>
      <c r="I114" s="13"/>
      <c r="J114" s="14" t="str">
        <f t="shared" si="1"/>
        <v/>
      </c>
      <c r="K114" s="11"/>
      <c r="L114" s="10"/>
      <c r="M114" s="11"/>
      <c r="N114" s="10"/>
      <c r="O114" s="10"/>
      <c r="P114" s="11"/>
      <c r="Q114" s="18" t="str">
        <f>IF(E114="","",IFERROR(VLOOKUP(E114,'Category Guide'!$A$4:$C$43,3,FALSE),"Review"))</f>
        <v/>
      </c>
    </row>
    <row r="115" spans="1:17" x14ac:dyDescent="0.3">
      <c r="A115" s="9"/>
      <c r="B115" s="9"/>
      <c r="C115" s="10"/>
      <c r="D115" s="11"/>
      <c r="E115" s="11"/>
      <c r="F115" s="10"/>
      <c r="G115" s="10"/>
      <c r="H115" s="12"/>
      <c r="I115" s="13"/>
      <c r="J115" s="14" t="str">
        <f t="shared" si="1"/>
        <v/>
      </c>
      <c r="K115" s="11"/>
      <c r="L115" s="10"/>
      <c r="M115" s="11"/>
      <c r="N115" s="10"/>
      <c r="O115" s="10"/>
      <c r="P115" s="11"/>
      <c r="Q115" s="18" t="str">
        <f>IF(E115="","",IFERROR(VLOOKUP(E115,'Category Guide'!$A$4:$C$43,3,FALSE),"Review"))</f>
        <v/>
      </c>
    </row>
    <row r="116" spans="1:17" x14ac:dyDescent="0.3">
      <c r="A116" s="9"/>
      <c r="B116" s="9"/>
      <c r="C116" s="10"/>
      <c r="D116" s="11"/>
      <c r="E116" s="11"/>
      <c r="F116" s="10"/>
      <c r="G116" s="10"/>
      <c r="H116" s="12"/>
      <c r="I116" s="13"/>
      <c r="J116" s="14" t="str">
        <f t="shared" si="1"/>
        <v/>
      </c>
      <c r="K116" s="11"/>
      <c r="L116" s="10"/>
      <c r="M116" s="11"/>
      <c r="N116" s="10"/>
      <c r="O116" s="10"/>
      <c r="P116" s="11"/>
      <c r="Q116" s="18" t="str">
        <f>IF(E116="","",IFERROR(VLOOKUP(E116,'Category Guide'!$A$4:$C$43,3,FALSE),"Review"))</f>
        <v/>
      </c>
    </row>
    <row r="117" spans="1:17" x14ac:dyDescent="0.3">
      <c r="A117" s="9"/>
      <c r="B117" s="9"/>
      <c r="C117" s="10"/>
      <c r="D117" s="11"/>
      <c r="E117" s="11"/>
      <c r="F117" s="10"/>
      <c r="G117" s="10"/>
      <c r="H117" s="12"/>
      <c r="I117" s="13"/>
      <c r="J117" s="14" t="str">
        <f t="shared" si="1"/>
        <v/>
      </c>
      <c r="K117" s="11"/>
      <c r="L117" s="10"/>
      <c r="M117" s="11"/>
      <c r="N117" s="10"/>
      <c r="O117" s="10"/>
      <c r="P117" s="11"/>
      <c r="Q117" s="18" t="str">
        <f>IF(E117="","",IFERROR(VLOOKUP(E117,'Category Guide'!$A$4:$C$43,3,FALSE),"Review"))</f>
        <v/>
      </c>
    </row>
    <row r="118" spans="1:17" x14ac:dyDescent="0.3">
      <c r="A118" s="9"/>
      <c r="B118" s="9"/>
      <c r="C118" s="10"/>
      <c r="D118" s="11"/>
      <c r="E118" s="11"/>
      <c r="F118" s="10"/>
      <c r="G118" s="10"/>
      <c r="H118" s="12"/>
      <c r="I118" s="13"/>
      <c r="J118" s="14" t="str">
        <f t="shared" si="1"/>
        <v/>
      </c>
      <c r="K118" s="11"/>
      <c r="L118" s="10"/>
      <c r="M118" s="11"/>
      <c r="N118" s="10"/>
      <c r="O118" s="10"/>
      <c r="P118" s="11"/>
      <c r="Q118" s="18" t="str">
        <f>IF(E118="","",IFERROR(VLOOKUP(E118,'Category Guide'!$A$4:$C$43,3,FALSE),"Review"))</f>
        <v/>
      </c>
    </row>
    <row r="119" spans="1:17" x14ac:dyDescent="0.3">
      <c r="A119" s="9"/>
      <c r="B119" s="9"/>
      <c r="C119" s="10"/>
      <c r="D119" s="11"/>
      <c r="E119" s="11"/>
      <c r="F119" s="10"/>
      <c r="G119" s="10"/>
      <c r="H119" s="12"/>
      <c r="I119" s="13"/>
      <c r="J119" s="14" t="str">
        <f t="shared" si="1"/>
        <v/>
      </c>
      <c r="K119" s="11"/>
      <c r="L119" s="10"/>
      <c r="M119" s="11"/>
      <c r="N119" s="10"/>
      <c r="O119" s="10"/>
      <c r="P119" s="11"/>
      <c r="Q119" s="18" t="str">
        <f>IF(E119="","",IFERROR(VLOOKUP(E119,'Category Guide'!$A$4:$C$43,3,FALSE),"Review"))</f>
        <v/>
      </c>
    </row>
    <row r="120" spans="1:17" x14ac:dyDescent="0.3">
      <c r="A120" s="9"/>
      <c r="B120" s="9"/>
      <c r="C120" s="10"/>
      <c r="D120" s="11"/>
      <c r="E120" s="11"/>
      <c r="F120" s="10"/>
      <c r="G120" s="10"/>
      <c r="H120" s="12"/>
      <c r="I120" s="13"/>
      <c r="J120" s="14" t="str">
        <f t="shared" si="1"/>
        <v/>
      </c>
      <c r="K120" s="11"/>
      <c r="L120" s="10"/>
      <c r="M120" s="11"/>
      <c r="N120" s="10"/>
      <c r="O120" s="10"/>
      <c r="P120" s="11"/>
      <c r="Q120" s="18" t="str">
        <f>IF(E120="","",IFERROR(VLOOKUP(E120,'Category Guide'!$A$4:$C$43,3,FALSE),"Review"))</f>
        <v/>
      </c>
    </row>
    <row r="121" spans="1:17" x14ac:dyDescent="0.3">
      <c r="A121" s="9"/>
      <c r="B121" s="9"/>
      <c r="C121" s="10"/>
      <c r="D121" s="11"/>
      <c r="E121" s="11"/>
      <c r="F121" s="10"/>
      <c r="G121" s="10"/>
      <c r="H121" s="12"/>
      <c r="I121" s="13"/>
      <c r="J121" s="14" t="str">
        <f t="shared" si="1"/>
        <v/>
      </c>
      <c r="K121" s="11"/>
      <c r="L121" s="10"/>
      <c r="M121" s="11"/>
      <c r="N121" s="10"/>
      <c r="O121" s="10"/>
      <c r="P121" s="11"/>
      <c r="Q121" s="18" t="str">
        <f>IF(E121="","",IFERROR(VLOOKUP(E121,'Category Guide'!$A$4:$C$43,3,FALSE),"Review"))</f>
        <v/>
      </c>
    </row>
    <row r="122" spans="1:17" x14ac:dyDescent="0.3">
      <c r="A122" s="9"/>
      <c r="B122" s="9"/>
      <c r="C122" s="10"/>
      <c r="D122" s="11"/>
      <c r="E122" s="11"/>
      <c r="F122" s="10"/>
      <c r="G122" s="10"/>
      <c r="H122" s="12"/>
      <c r="I122" s="13"/>
      <c r="J122" s="14" t="str">
        <f t="shared" si="1"/>
        <v/>
      </c>
      <c r="K122" s="11"/>
      <c r="L122" s="10"/>
      <c r="M122" s="11"/>
      <c r="N122" s="10"/>
      <c r="O122" s="10"/>
      <c r="P122" s="11"/>
      <c r="Q122" s="18" t="str">
        <f>IF(E122="","",IFERROR(VLOOKUP(E122,'Category Guide'!$A$4:$C$43,3,FALSE),"Review"))</f>
        <v/>
      </c>
    </row>
    <row r="123" spans="1:17" x14ac:dyDescent="0.3">
      <c r="A123" s="9"/>
      <c r="B123" s="9"/>
      <c r="C123" s="10"/>
      <c r="D123" s="11"/>
      <c r="E123" s="11"/>
      <c r="F123" s="10"/>
      <c r="G123" s="10"/>
      <c r="H123" s="12"/>
      <c r="I123" s="13"/>
      <c r="J123" s="14" t="str">
        <f t="shared" si="1"/>
        <v/>
      </c>
      <c r="K123" s="11"/>
      <c r="L123" s="10"/>
      <c r="M123" s="11"/>
      <c r="N123" s="10"/>
      <c r="O123" s="10"/>
      <c r="P123" s="11"/>
      <c r="Q123" s="18" t="str">
        <f>IF(E123="","",IFERROR(VLOOKUP(E123,'Category Guide'!$A$4:$C$43,3,FALSE),"Review"))</f>
        <v/>
      </c>
    </row>
    <row r="124" spans="1:17" x14ac:dyDescent="0.3">
      <c r="A124" s="9"/>
      <c r="B124" s="9"/>
      <c r="C124" s="10"/>
      <c r="D124" s="11"/>
      <c r="E124" s="11"/>
      <c r="F124" s="10"/>
      <c r="G124" s="10"/>
      <c r="H124" s="12"/>
      <c r="I124" s="13"/>
      <c r="J124" s="14" t="str">
        <f t="shared" si="1"/>
        <v/>
      </c>
      <c r="K124" s="11"/>
      <c r="L124" s="10"/>
      <c r="M124" s="11"/>
      <c r="N124" s="10"/>
      <c r="O124" s="10"/>
      <c r="P124" s="11"/>
      <c r="Q124" s="18" t="str">
        <f>IF(E124="","",IFERROR(VLOOKUP(E124,'Category Guide'!$A$4:$C$43,3,FALSE),"Review"))</f>
        <v/>
      </c>
    </row>
    <row r="125" spans="1:17" x14ac:dyDescent="0.3">
      <c r="A125" s="9"/>
      <c r="B125" s="9"/>
      <c r="C125" s="10"/>
      <c r="D125" s="11"/>
      <c r="E125" s="11"/>
      <c r="F125" s="10"/>
      <c r="G125" s="10"/>
      <c r="H125" s="12"/>
      <c r="I125" s="13"/>
      <c r="J125" s="14" t="str">
        <f t="shared" si="1"/>
        <v/>
      </c>
      <c r="K125" s="11"/>
      <c r="L125" s="10"/>
      <c r="M125" s="11"/>
      <c r="N125" s="10"/>
      <c r="O125" s="10"/>
      <c r="P125" s="11"/>
      <c r="Q125" s="18" t="str">
        <f>IF(E125="","",IFERROR(VLOOKUP(E125,'Category Guide'!$A$4:$C$43,3,FALSE),"Review"))</f>
        <v/>
      </c>
    </row>
    <row r="126" spans="1:17" x14ac:dyDescent="0.3">
      <c r="A126" s="9"/>
      <c r="B126" s="9"/>
      <c r="C126" s="10"/>
      <c r="D126" s="11"/>
      <c r="E126" s="11"/>
      <c r="F126" s="10"/>
      <c r="G126" s="10"/>
      <c r="H126" s="12"/>
      <c r="I126" s="13"/>
      <c r="J126" s="14" t="str">
        <f t="shared" si="1"/>
        <v/>
      </c>
      <c r="K126" s="11"/>
      <c r="L126" s="10"/>
      <c r="M126" s="11"/>
      <c r="N126" s="10"/>
      <c r="O126" s="10"/>
      <c r="P126" s="11"/>
      <c r="Q126" s="18" t="str">
        <f>IF(E126="","",IFERROR(VLOOKUP(E126,'Category Guide'!$A$4:$C$43,3,FALSE),"Review"))</f>
        <v/>
      </c>
    </row>
    <row r="127" spans="1:17" x14ac:dyDescent="0.3">
      <c r="A127" s="9"/>
      <c r="B127" s="9"/>
      <c r="C127" s="10"/>
      <c r="D127" s="11"/>
      <c r="E127" s="11"/>
      <c r="F127" s="10"/>
      <c r="G127" s="10"/>
      <c r="H127" s="12"/>
      <c r="I127" s="13"/>
      <c r="J127" s="14" t="str">
        <f t="shared" si="1"/>
        <v/>
      </c>
      <c r="K127" s="11"/>
      <c r="L127" s="10"/>
      <c r="M127" s="11"/>
      <c r="N127" s="10"/>
      <c r="O127" s="10"/>
      <c r="P127" s="11"/>
      <c r="Q127" s="18" t="str">
        <f>IF(E127="","",IFERROR(VLOOKUP(E127,'Category Guide'!$A$4:$C$43,3,FALSE),"Review"))</f>
        <v/>
      </c>
    </row>
    <row r="128" spans="1:17" x14ac:dyDescent="0.3">
      <c r="A128" s="9"/>
      <c r="B128" s="9"/>
      <c r="C128" s="10"/>
      <c r="D128" s="11"/>
      <c r="E128" s="11"/>
      <c r="F128" s="10"/>
      <c r="G128" s="10"/>
      <c r="H128" s="12"/>
      <c r="I128" s="13"/>
      <c r="J128" s="14" t="str">
        <f t="shared" si="1"/>
        <v/>
      </c>
      <c r="K128" s="11"/>
      <c r="L128" s="10"/>
      <c r="M128" s="11"/>
      <c r="N128" s="10"/>
      <c r="O128" s="10"/>
      <c r="P128" s="11"/>
      <c r="Q128" s="18" t="str">
        <f>IF(E128="","",IFERROR(VLOOKUP(E128,'Category Guide'!$A$4:$C$43,3,FALSE),"Review"))</f>
        <v/>
      </c>
    </row>
    <row r="129" spans="1:17" x14ac:dyDescent="0.3">
      <c r="A129" s="9"/>
      <c r="B129" s="9"/>
      <c r="C129" s="10"/>
      <c r="D129" s="11"/>
      <c r="E129" s="11"/>
      <c r="F129" s="10"/>
      <c r="G129" s="10"/>
      <c r="H129" s="12"/>
      <c r="I129" s="13"/>
      <c r="J129" s="14" t="str">
        <f t="shared" si="1"/>
        <v/>
      </c>
      <c r="K129" s="11"/>
      <c r="L129" s="10"/>
      <c r="M129" s="11"/>
      <c r="N129" s="10"/>
      <c r="O129" s="10"/>
      <c r="P129" s="11"/>
      <c r="Q129" s="18" t="str">
        <f>IF(E129="","",IFERROR(VLOOKUP(E129,'Category Guide'!$A$4:$C$43,3,FALSE),"Review"))</f>
        <v/>
      </c>
    </row>
    <row r="130" spans="1:17" x14ac:dyDescent="0.3">
      <c r="A130" s="9"/>
      <c r="B130" s="9"/>
      <c r="C130" s="10"/>
      <c r="D130" s="11"/>
      <c r="E130" s="11"/>
      <c r="F130" s="10"/>
      <c r="G130" s="10"/>
      <c r="H130" s="12"/>
      <c r="I130" s="13"/>
      <c r="J130" s="14" t="str">
        <f t="shared" si="1"/>
        <v/>
      </c>
      <c r="K130" s="11"/>
      <c r="L130" s="10"/>
      <c r="M130" s="11"/>
      <c r="N130" s="10"/>
      <c r="O130" s="10"/>
      <c r="P130" s="11"/>
      <c r="Q130" s="18" t="str">
        <f>IF(E130="","",IFERROR(VLOOKUP(E130,'Category Guide'!$A$4:$C$43,3,FALSE),"Review"))</f>
        <v/>
      </c>
    </row>
    <row r="131" spans="1:17" x14ac:dyDescent="0.3">
      <c r="A131" s="9"/>
      <c r="B131" s="9"/>
      <c r="C131" s="10"/>
      <c r="D131" s="11"/>
      <c r="E131" s="11"/>
      <c r="F131" s="10"/>
      <c r="G131" s="10"/>
      <c r="H131" s="12"/>
      <c r="I131" s="13"/>
      <c r="J131" s="14" t="str">
        <f t="shared" si="1"/>
        <v/>
      </c>
      <c r="K131" s="11"/>
      <c r="L131" s="10"/>
      <c r="M131" s="11"/>
      <c r="N131" s="10"/>
      <c r="O131" s="10"/>
      <c r="P131" s="11"/>
      <c r="Q131" s="18" t="str">
        <f>IF(E131="","",IFERROR(VLOOKUP(E131,'Category Guide'!$A$4:$C$43,3,FALSE),"Review"))</f>
        <v/>
      </c>
    </row>
    <row r="132" spans="1:17" x14ac:dyDescent="0.3">
      <c r="A132" s="9"/>
      <c r="B132" s="9"/>
      <c r="C132" s="10"/>
      <c r="D132" s="11"/>
      <c r="E132" s="11"/>
      <c r="F132" s="10"/>
      <c r="G132" s="10"/>
      <c r="H132" s="12"/>
      <c r="I132" s="13"/>
      <c r="J132" s="14" t="str">
        <f t="shared" si="1"/>
        <v/>
      </c>
      <c r="K132" s="11"/>
      <c r="L132" s="10"/>
      <c r="M132" s="11"/>
      <c r="N132" s="10"/>
      <c r="O132" s="10"/>
      <c r="P132" s="11"/>
      <c r="Q132" s="18" t="str">
        <f>IF(E132="","",IFERROR(VLOOKUP(E132,'Category Guide'!$A$4:$C$43,3,FALSE),"Review"))</f>
        <v/>
      </c>
    </row>
    <row r="133" spans="1:17" x14ac:dyDescent="0.3">
      <c r="A133" s="9"/>
      <c r="B133" s="9"/>
      <c r="C133" s="10"/>
      <c r="D133" s="11"/>
      <c r="E133" s="11"/>
      <c r="F133" s="10"/>
      <c r="G133" s="10"/>
      <c r="H133" s="12"/>
      <c r="I133" s="13"/>
      <c r="J133" s="14" t="str">
        <f t="shared" si="1"/>
        <v/>
      </c>
      <c r="K133" s="11"/>
      <c r="L133" s="10"/>
      <c r="M133" s="11"/>
      <c r="N133" s="10"/>
      <c r="O133" s="10"/>
      <c r="P133" s="11"/>
      <c r="Q133" s="18" t="str">
        <f>IF(E133="","",IFERROR(VLOOKUP(E133,'Category Guide'!$A$4:$C$43,3,FALSE),"Review"))</f>
        <v/>
      </c>
    </row>
    <row r="134" spans="1:17" x14ac:dyDescent="0.3">
      <c r="A134" s="9"/>
      <c r="B134" s="9"/>
      <c r="C134" s="10"/>
      <c r="D134" s="11"/>
      <c r="E134" s="11"/>
      <c r="F134" s="10"/>
      <c r="G134" s="10"/>
      <c r="H134" s="12"/>
      <c r="I134" s="13"/>
      <c r="J134" s="14" t="str">
        <f t="shared" ref="J134:J197" si="2">IF(OR(H134="",I134=""),"",H134*I134)</f>
        <v/>
      </c>
      <c r="K134" s="11"/>
      <c r="L134" s="10"/>
      <c r="M134" s="11"/>
      <c r="N134" s="10"/>
      <c r="O134" s="10"/>
      <c r="P134" s="11"/>
      <c r="Q134" s="18" t="str">
        <f>IF(E134="","",IFERROR(VLOOKUP(E134,'Category Guide'!$A$4:$C$43,3,FALSE),"Review"))</f>
        <v/>
      </c>
    </row>
    <row r="135" spans="1:17" x14ac:dyDescent="0.3">
      <c r="A135" s="9"/>
      <c r="B135" s="9"/>
      <c r="C135" s="10"/>
      <c r="D135" s="11"/>
      <c r="E135" s="11"/>
      <c r="F135" s="10"/>
      <c r="G135" s="10"/>
      <c r="H135" s="12"/>
      <c r="I135" s="13"/>
      <c r="J135" s="14" t="str">
        <f t="shared" si="2"/>
        <v/>
      </c>
      <c r="K135" s="11"/>
      <c r="L135" s="10"/>
      <c r="M135" s="11"/>
      <c r="N135" s="10"/>
      <c r="O135" s="10"/>
      <c r="P135" s="11"/>
      <c r="Q135" s="18" t="str">
        <f>IF(E135="","",IFERROR(VLOOKUP(E135,'Category Guide'!$A$4:$C$43,3,FALSE),"Review"))</f>
        <v/>
      </c>
    </row>
    <row r="136" spans="1:17" x14ac:dyDescent="0.3">
      <c r="A136" s="9"/>
      <c r="B136" s="9"/>
      <c r="C136" s="10"/>
      <c r="D136" s="11"/>
      <c r="E136" s="11"/>
      <c r="F136" s="10"/>
      <c r="G136" s="10"/>
      <c r="H136" s="12"/>
      <c r="I136" s="13"/>
      <c r="J136" s="14" t="str">
        <f t="shared" si="2"/>
        <v/>
      </c>
      <c r="K136" s="11"/>
      <c r="L136" s="10"/>
      <c r="M136" s="11"/>
      <c r="N136" s="10"/>
      <c r="O136" s="10"/>
      <c r="P136" s="11"/>
      <c r="Q136" s="18" t="str">
        <f>IF(E136="","",IFERROR(VLOOKUP(E136,'Category Guide'!$A$4:$C$43,3,FALSE),"Review"))</f>
        <v/>
      </c>
    </row>
    <row r="137" spans="1:17" x14ac:dyDescent="0.3">
      <c r="A137" s="9"/>
      <c r="B137" s="9"/>
      <c r="C137" s="10"/>
      <c r="D137" s="11"/>
      <c r="E137" s="11"/>
      <c r="F137" s="10"/>
      <c r="G137" s="10"/>
      <c r="H137" s="12"/>
      <c r="I137" s="13"/>
      <c r="J137" s="14" t="str">
        <f t="shared" si="2"/>
        <v/>
      </c>
      <c r="K137" s="11"/>
      <c r="L137" s="10"/>
      <c r="M137" s="11"/>
      <c r="N137" s="10"/>
      <c r="O137" s="10"/>
      <c r="P137" s="11"/>
      <c r="Q137" s="18" t="str">
        <f>IF(E137="","",IFERROR(VLOOKUP(E137,'Category Guide'!$A$4:$C$43,3,FALSE),"Review"))</f>
        <v/>
      </c>
    </row>
    <row r="138" spans="1:17" x14ac:dyDescent="0.3">
      <c r="A138" s="9"/>
      <c r="B138" s="9"/>
      <c r="C138" s="10"/>
      <c r="D138" s="11"/>
      <c r="E138" s="11"/>
      <c r="F138" s="10"/>
      <c r="G138" s="10"/>
      <c r="H138" s="12"/>
      <c r="I138" s="13"/>
      <c r="J138" s="14" t="str">
        <f t="shared" si="2"/>
        <v/>
      </c>
      <c r="K138" s="11"/>
      <c r="L138" s="10"/>
      <c r="M138" s="11"/>
      <c r="N138" s="10"/>
      <c r="O138" s="10"/>
      <c r="P138" s="11"/>
      <c r="Q138" s="18" t="str">
        <f>IF(E138="","",IFERROR(VLOOKUP(E138,'Category Guide'!$A$4:$C$43,3,FALSE),"Review"))</f>
        <v/>
      </c>
    </row>
    <row r="139" spans="1:17" x14ac:dyDescent="0.3">
      <c r="A139" s="9"/>
      <c r="B139" s="9"/>
      <c r="C139" s="10"/>
      <c r="D139" s="11"/>
      <c r="E139" s="11"/>
      <c r="F139" s="10"/>
      <c r="G139" s="10"/>
      <c r="H139" s="12"/>
      <c r="I139" s="13"/>
      <c r="J139" s="14" t="str">
        <f t="shared" si="2"/>
        <v/>
      </c>
      <c r="K139" s="11"/>
      <c r="L139" s="10"/>
      <c r="M139" s="11"/>
      <c r="N139" s="10"/>
      <c r="O139" s="10"/>
      <c r="P139" s="11"/>
      <c r="Q139" s="18" t="str">
        <f>IF(E139="","",IFERROR(VLOOKUP(E139,'Category Guide'!$A$4:$C$43,3,FALSE),"Review"))</f>
        <v/>
      </c>
    </row>
    <row r="140" spans="1:17" x14ac:dyDescent="0.3">
      <c r="A140" s="9"/>
      <c r="B140" s="9"/>
      <c r="C140" s="10"/>
      <c r="D140" s="11"/>
      <c r="E140" s="11"/>
      <c r="F140" s="10"/>
      <c r="G140" s="10"/>
      <c r="H140" s="12"/>
      <c r="I140" s="13"/>
      <c r="J140" s="14" t="str">
        <f t="shared" si="2"/>
        <v/>
      </c>
      <c r="K140" s="11"/>
      <c r="L140" s="10"/>
      <c r="M140" s="11"/>
      <c r="N140" s="10"/>
      <c r="O140" s="10"/>
      <c r="P140" s="11"/>
      <c r="Q140" s="18" t="str">
        <f>IF(E140="","",IFERROR(VLOOKUP(E140,'Category Guide'!$A$4:$C$43,3,FALSE),"Review"))</f>
        <v/>
      </c>
    </row>
    <row r="141" spans="1:17" x14ac:dyDescent="0.3">
      <c r="A141" s="9"/>
      <c r="B141" s="9"/>
      <c r="C141" s="10"/>
      <c r="D141" s="11"/>
      <c r="E141" s="11"/>
      <c r="F141" s="10"/>
      <c r="G141" s="10"/>
      <c r="H141" s="12"/>
      <c r="I141" s="13"/>
      <c r="J141" s="14" t="str">
        <f t="shared" si="2"/>
        <v/>
      </c>
      <c r="K141" s="11"/>
      <c r="L141" s="10"/>
      <c r="M141" s="11"/>
      <c r="N141" s="10"/>
      <c r="O141" s="10"/>
      <c r="P141" s="11"/>
      <c r="Q141" s="18" t="str">
        <f>IF(E141="","",IFERROR(VLOOKUP(E141,'Category Guide'!$A$4:$C$43,3,FALSE),"Review"))</f>
        <v/>
      </c>
    </row>
    <row r="142" spans="1:17" x14ac:dyDescent="0.3">
      <c r="A142" s="9"/>
      <c r="B142" s="9"/>
      <c r="C142" s="10"/>
      <c r="D142" s="11"/>
      <c r="E142" s="11"/>
      <c r="F142" s="10"/>
      <c r="G142" s="10"/>
      <c r="H142" s="12"/>
      <c r="I142" s="13"/>
      <c r="J142" s="14" t="str">
        <f t="shared" si="2"/>
        <v/>
      </c>
      <c r="K142" s="11"/>
      <c r="L142" s="10"/>
      <c r="M142" s="11"/>
      <c r="N142" s="10"/>
      <c r="O142" s="10"/>
      <c r="P142" s="11"/>
      <c r="Q142" s="18" t="str">
        <f>IF(E142="","",IFERROR(VLOOKUP(E142,'Category Guide'!$A$4:$C$43,3,FALSE),"Review"))</f>
        <v/>
      </c>
    </row>
    <row r="143" spans="1:17" x14ac:dyDescent="0.3">
      <c r="A143" s="9"/>
      <c r="B143" s="9"/>
      <c r="C143" s="10"/>
      <c r="D143" s="11"/>
      <c r="E143" s="11"/>
      <c r="F143" s="10"/>
      <c r="G143" s="10"/>
      <c r="H143" s="12"/>
      <c r="I143" s="13"/>
      <c r="J143" s="14" t="str">
        <f t="shared" si="2"/>
        <v/>
      </c>
      <c r="K143" s="11"/>
      <c r="L143" s="10"/>
      <c r="M143" s="11"/>
      <c r="N143" s="10"/>
      <c r="O143" s="10"/>
      <c r="P143" s="11"/>
      <c r="Q143" s="18" t="str">
        <f>IF(E143="","",IFERROR(VLOOKUP(E143,'Category Guide'!$A$4:$C$43,3,FALSE),"Review"))</f>
        <v/>
      </c>
    </row>
    <row r="144" spans="1:17" x14ac:dyDescent="0.3">
      <c r="A144" s="9"/>
      <c r="B144" s="9"/>
      <c r="C144" s="10"/>
      <c r="D144" s="11"/>
      <c r="E144" s="11"/>
      <c r="F144" s="10"/>
      <c r="G144" s="10"/>
      <c r="H144" s="12"/>
      <c r="I144" s="13"/>
      <c r="J144" s="14" t="str">
        <f t="shared" si="2"/>
        <v/>
      </c>
      <c r="K144" s="11"/>
      <c r="L144" s="10"/>
      <c r="M144" s="11"/>
      <c r="N144" s="10"/>
      <c r="O144" s="10"/>
      <c r="P144" s="11"/>
      <c r="Q144" s="18" t="str">
        <f>IF(E144="","",IFERROR(VLOOKUP(E144,'Category Guide'!$A$4:$C$43,3,FALSE),"Review"))</f>
        <v/>
      </c>
    </row>
    <row r="145" spans="1:17" x14ac:dyDescent="0.3">
      <c r="A145" s="9"/>
      <c r="B145" s="9"/>
      <c r="C145" s="10"/>
      <c r="D145" s="11"/>
      <c r="E145" s="11"/>
      <c r="F145" s="10"/>
      <c r="G145" s="10"/>
      <c r="H145" s="12"/>
      <c r="I145" s="13"/>
      <c r="J145" s="14" t="str">
        <f t="shared" si="2"/>
        <v/>
      </c>
      <c r="K145" s="11"/>
      <c r="L145" s="10"/>
      <c r="M145" s="11"/>
      <c r="N145" s="10"/>
      <c r="O145" s="10"/>
      <c r="P145" s="11"/>
      <c r="Q145" s="18" t="str">
        <f>IF(E145="","",IFERROR(VLOOKUP(E145,'Category Guide'!$A$4:$C$43,3,FALSE),"Review"))</f>
        <v/>
      </c>
    </row>
    <row r="146" spans="1:17" x14ac:dyDescent="0.3">
      <c r="A146" s="9"/>
      <c r="B146" s="9"/>
      <c r="C146" s="10"/>
      <c r="D146" s="11"/>
      <c r="E146" s="11"/>
      <c r="F146" s="10"/>
      <c r="G146" s="10"/>
      <c r="H146" s="12"/>
      <c r="I146" s="13"/>
      <c r="J146" s="14" t="str">
        <f t="shared" si="2"/>
        <v/>
      </c>
      <c r="K146" s="11"/>
      <c r="L146" s="10"/>
      <c r="M146" s="11"/>
      <c r="N146" s="10"/>
      <c r="O146" s="10"/>
      <c r="P146" s="11"/>
      <c r="Q146" s="18" t="str">
        <f>IF(E146="","",IFERROR(VLOOKUP(E146,'Category Guide'!$A$4:$C$43,3,FALSE),"Review"))</f>
        <v/>
      </c>
    </row>
    <row r="147" spans="1:17" x14ac:dyDescent="0.3">
      <c r="A147" s="9"/>
      <c r="B147" s="9"/>
      <c r="C147" s="10"/>
      <c r="D147" s="11"/>
      <c r="E147" s="11"/>
      <c r="F147" s="10"/>
      <c r="G147" s="10"/>
      <c r="H147" s="12"/>
      <c r="I147" s="13"/>
      <c r="J147" s="14" t="str">
        <f t="shared" si="2"/>
        <v/>
      </c>
      <c r="K147" s="11"/>
      <c r="L147" s="10"/>
      <c r="M147" s="11"/>
      <c r="N147" s="10"/>
      <c r="O147" s="10"/>
      <c r="P147" s="11"/>
      <c r="Q147" s="18" t="str">
        <f>IF(E147="","",IFERROR(VLOOKUP(E147,'Category Guide'!$A$4:$C$43,3,FALSE),"Review"))</f>
        <v/>
      </c>
    </row>
    <row r="148" spans="1:17" x14ac:dyDescent="0.3">
      <c r="A148" s="9"/>
      <c r="B148" s="9"/>
      <c r="C148" s="10"/>
      <c r="D148" s="11"/>
      <c r="E148" s="11"/>
      <c r="F148" s="10"/>
      <c r="G148" s="10"/>
      <c r="H148" s="12"/>
      <c r="I148" s="13"/>
      <c r="J148" s="14" t="str">
        <f t="shared" si="2"/>
        <v/>
      </c>
      <c r="K148" s="11"/>
      <c r="L148" s="10"/>
      <c r="M148" s="11"/>
      <c r="N148" s="10"/>
      <c r="O148" s="10"/>
      <c r="P148" s="11"/>
      <c r="Q148" s="18" t="str">
        <f>IF(E148="","",IFERROR(VLOOKUP(E148,'Category Guide'!$A$4:$C$43,3,FALSE),"Review"))</f>
        <v/>
      </c>
    </row>
    <row r="149" spans="1:17" x14ac:dyDescent="0.3">
      <c r="A149" s="9"/>
      <c r="B149" s="9"/>
      <c r="C149" s="10"/>
      <c r="D149" s="11"/>
      <c r="E149" s="11"/>
      <c r="F149" s="10"/>
      <c r="G149" s="10"/>
      <c r="H149" s="12"/>
      <c r="I149" s="13"/>
      <c r="J149" s="14" t="str">
        <f t="shared" si="2"/>
        <v/>
      </c>
      <c r="K149" s="11"/>
      <c r="L149" s="10"/>
      <c r="M149" s="11"/>
      <c r="N149" s="10"/>
      <c r="O149" s="10"/>
      <c r="P149" s="11"/>
      <c r="Q149" s="18" t="str">
        <f>IF(E149="","",IFERROR(VLOOKUP(E149,'Category Guide'!$A$4:$C$43,3,FALSE),"Review"))</f>
        <v/>
      </c>
    </row>
    <row r="150" spans="1:17" x14ac:dyDescent="0.3">
      <c r="A150" s="9"/>
      <c r="B150" s="9"/>
      <c r="C150" s="10"/>
      <c r="D150" s="11"/>
      <c r="E150" s="11"/>
      <c r="F150" s="10"/>
      <c r="G150" s="10"/>
      <c r="H150" s="12"/>
      <c r="I150" s="13"/>
      <c r="J150" s="14" t="str">
        <f t="shared" si="2"/>
        <v/>
      </c>
      <c r="K150" s="11"/>
      <c r="L150" s="10"/>
      <c r="M150" s="11"/>
      <c r="N150" s="10"/>
      <c r="O150" s="10"/>
      <c r="P150" s="11"/>
      <c r="Q150" s="18" t="str">
        <f>IF(E150="","",IFERROR(VLOOKUP(E150,'Category Guide'!$A$4:$C$43,3,FALSE),"Review"))</f>
        <v/>
      </c>
    </row>
    <row r="151" spans="1:17" x14ac:dyDescent="0.3">
      <c r="A151" s="9"/>
      <c r="B151" s="9"/>
      <c r="C151" s="10"/>
      <c r="D151" s="11"/>
      <c r="E151" s="11"/>
      <c r="F151" s="10"/>
      <c r="G151" s="10"/>
      <c r="H151" s="12"/>
      <c r="I151" s="13"/>
      <c r="J151" s="14" t="str">
        <f t="shared" si="2"/>
        <v/>
      </c>
      <c r="K151" s="11"/>
      <c r="L151" s="10"/>
      <c r="M151" s="11"/>
      <c r="N151" s="10"/>
      <c r="O151" s="10"/>
      <c r="P151" s="11"/>
      <c r="Q151" s="18" t="str">
        <f>IF(E151="","",IFERROR(VLOOKUP(E151,'Category Guide'!$A$4:$C$43,3,FALSE),"Review"))</f>
        <v/>
      </c>
    </row>
    <row r="152" spans="1:17" x14ac:dyDescent="0.3">
      <c r="A152" s="9"/>
      <c r="B152" s="9"/>
      <c r="C152" s="10"/>
      <c r="D152" s="11"/>
      <c r="E152" s="11"/>
      <c r="F152" s="10"/>
      <c r="G152" s="10"/>
      <c r="H152" s="12"/>
      <c r="I152" s="13"/>
      <c r="J152" s="14" t="str">
        <f t="shared" si="2"/>
        <v/>
      </c>
      <c r="K152" s="11"/>
      <c r="L152" s="10"/>
      <c r="M152" s="11"/>
      <c r="N152" s="10"/>
      <c r="O152" s="10"/>
      <c r="P152" s="11"/>
      <c r="Q152" s="18" t="str">
        <f>IF(E152="","",IFERROR(VLOOKUP(E152,'Category Guide'!$A$4:$C$43,3,FALSE),"Review"))</f>
        <v/>
      </c>
    </row>
    <row r="153" spans="1:17" x14ac:dyDescent="0.3">
      <c r="A153" s="9"/>
      <c r="B153" s="9"/>
      <c r="C153" s="10"/>
      <c r="D153" s="11"/>
      <c r="E153" s="11"/>
      <c r="F153" s="10"/>
      <c r="G153" s="10"/>
      <c r="H153" s="12"/>
      <c r="I153" s="13"/>
      <c r="J153" s="14" t="str">
        <f t="shared" si="2"/>
        <v/>
      </c>
      <c r="K153" s="11"/>
      <c r="L153" s="10"/>
      <c r="M153" s="11"/>
      <c r="N153" s="10"/>
      <c r="O153" s="10"/>
      <c r="P153" s="11"/>
      <c r="Q153" s="18" t="str">
        <f>IF(E153="","",IFERROR(VLOOKUP(E153,'Category Guide'!$A$4:$C$43,3,FALSE),"Review"))</f>
        <v/>
      </c>
    </row>
    <row r="154" spans="1:17" x14ac:dyDescent="0.3">
      <c r="A154" s="9"/>
      <c r="B154" s="9"/>
      <c r="C154" s="10"/>
      <c r="D154" s="11"/>
      <c r="E154" s="11"/>
      <c r="F154" s="10"/>
      <c r="G154" s="10"/>
      <c r="H154" s="12"/>
      <c r="I154" s="13"/>
      <c r="J154" s="14" t="str">
        <f t="shared" si="2"/>
        <v/>
      </c>
      <c r="K154" s="11"/>
      <c r="L154" s="10"/>
      <c r="M154" s="11"/>
      <c r="N154" s="10"/>
      <c r="O154" s="10"/>
      <c r="P154" s="11"/>
      <c r="Q154" s="18" t="str">
        <f>IF(E154="","",IFERROR(VLOOKUP(E154,'Category Guide'!$A$4:$C$43,3,FALSE),"Review"))</f>
        <v/>
      </c>
    </row>
    <row r="155" spans="1:17" x14ac:dyDescent="0.3">
      <c r="A155" s="9"/>
      <c r="B155" s="9"/>
      <c r="C155" s="10"/>
      <c r="D155" s="11"/>
      <c r="E155" s="11"/>
      <c r="F155" s="10"/>
      <c r="G155" s="10"/>
      <c r="H155" s="12"/>
      <c r="I155" s="13"/>
      <c r="J155" s="14" t="str">
        <f t="shared" si="2"/>
        <v/>
      </c>
      <c r="K155" s="11"/>
      <c r="L155" s="10"/>
      <c r="M155" s="11"/>
      <c r="N155" s="10"/>
      <c r="O155" s="10"/>
      <c r="P155" s="11"/>
      <c r="Q155" s="18" t="str">
        <f>IF(E155="","",IFERROR(VLOOKUP(E155,'Category Guide'!$A$4:$C$43,3,FALSE),"Review"))</f>
        <v/>
      </c>
    </row>
    <row r="156" spans="1:17" x14ac:dyDescent="0.3">
      <c r="A156" s="9"/>
      <c r="B156" s="9"/>
      <c r="C156" s="10"/>
      <c r="D156" s="11"/>
      <c r="E156" s="11"/>
      <c r="F156" s="10"/>
      <c r="G156" s="10"/>
      <c r="H156" s="12"/>
      <c r="I156" s="13"/>
      <c r="J156" s="14" t="str">
        <f t="shared" si="2"/>
        <v/>
      </c>
      <c r="K156" s="11"/>
      <c r="L156" s="10"/>
      <c r="M156" s="11"/>
      <c r="N156" s="10"/>
      <c r="O156" s="10"/>
      <c r="P156" s="11"/>
      <c r="Q156" s="18" t="str">
        <f>IF(E156="","",IFERROR(VLOOKUP(E156,'Category Guide'!$A$4:$C$43,3,FALSE),"Review"))</f>
        <v/>
      </c>
    </row>
    <row r="157" spans="1:17" x14ac:dyDescent="0.3">
      <c r="A157" s="9"/>
      <c r="B157" s="9"/>
      <c r="C157" s="10"/>
      <c r="D157" s="11"/>
      <c r="E157" s="11"/>
      <c r="F157" s="10"/>
      <c r="G157" s="10"/>
      <c r="H157" s="12"/>
      <c r="I157" s="13"/>
      <c r="J157" s="14" t="str">
        <f t="shared" si="2"/>
        <v/>
      </c>
      <c r="K157" s="11"/>
      <c r="L157" s="10"/>
      <c r="M157" s="11"/>
      <c r="N157" s="10"/>
      <c r="O157" s="10"/>
      <c r="P157" s="11"/>
      <c r="Q157" s="18" t="str">
        <f>IF(E157="","",IFERROR(VLOOKUP(E157,'Category Guide'!$A$4:$C$43,3,FALSE),"Review"))</f>
        <v/>
      </c>
    </row>
    <row r="158" spans="1:17" x14ac:dyDescent="0.3">
      <c r="A158" s="9"/>
      <c r="B158" s="9"/>
      <c r="C158" s="10"/>
      <c r="D158" s="11"/>
      <c r="E158" s="11"/>
      <c r="F158" s="10"/>
      <c r="G158" s="10"/>
      <c r="H158" s="12"/>
      <c r="I158" s="13"/>
      <c r="J158" s="14" t="str">
        <f t="shared" si="2"/>
        <v/>
      </c>
      <c r="K158" s="11"/>
      <c r="L158" s="10"/>
      <c r="M158" s="11"/>
      <c r="N158" s="10"/>
      <c r="O158" s="10"/>
      <c r="P158" s="11"/>
      <c r="Q158" s="18" t="str">
        <f>IF(E158="","",IFERROR(VLOOKUP(E158,'Category Guide'!$A$4:$C$43,3,FALSE),"Review"))</f>
        <v/>
      </c>
    </row>
    <row r="159" spans="1:17" x14ac:dyDescent="0.3">
      <c r="A159" s="9"/>
      <c r="B159" s="9"/>
      <c r="C159" s="10"/>
      <c r="D159" s="11"/>
      <c r="E159" s="11"/>
      <c r="F159" s="10"/>
      <c r="G159" s="10"/>
      <c r="H159" s="12"/>
      <c r="I159" s="13"/>
      <c r="J159" s="14" t="str">
        <f t="shared" si="2"/>
        <v/>
      </c>
      <c r="K159" s="11"/>
      <c r="L159" s="10"/>
      <c r="M159" s="11"/>
      <c r="N159" s="10"/>
      <c r="O159" s="10"/>
      <c r="P159" s="11"/>
      <c r="Q159" s="18" t="str">
        <f>IF(E159="","",IFERROR(VLOOKUP(E159,'Category Guide'!$A$4:$C$43,3,FALSE),"Review"))</f>
        <v/>
      </c>
    </row>
    <row r="160" spans="1:17" x14ac:dyDescent="0.3">
      <c r="A160" s="9"/>
      <c r="B160" s="9"/>
      <c r="C160" s="10"/>
      <c r="D160" s="11"/>
      <c r="E160" s="11"/>
      <c r="F160" s="10"/>
      <c r="G160" s="10"/>
      <c r="H160" s="12"/>
      <c r="I160" s="13"/>
      <c r="J160" s="14" t="str">
        <f t="shared" si="2"/>
        <v/>
      </c>
      <c r="K160" s="11"/>
      <c r="L160" s="10"/>
      <c r="M160" s="11"/>
      <c r="N160" s="10"/>
      <c r="O160" s="10"/>
      <c r="P160" s="11"/>
      <c r="Q160" s="18" t="str">
        <f>IF(E160="","",IFERROR(VLOOKUP(E160,'Category Guide'!$A$4:$C$43,3,FALSE),"Review"))</f>
        <v/>
      </c>
    </row>
    <row r="161" spans="1:17" x14ac:dyDescent="0.3">
      <c r="A161" s="9"/>
      <c r="B161" s="9"/>
      <c r="C161" s="10"/>
      <c r="D161" s="11"/>
      <c r="E161" s="11"/>
      <c r="F161" s="10"/>
      <c r="G161" s="10"/>
      <c r="H161" s="12"/>
      <c r="I161" s="13"/>
      <c r="J161" s="14" t="str">
        <f t="shared" si="2"/>
        <v/>
      </c>
      <c r="K161" s="11"/>
      <c r="L161" s="10"/>
      <c r="M161" s="11"/>
      <c r="N161" s="10"/>
      <c r="O161" s="10"/>
      <c r="P161" s="11"/>
      <c r="Q161" s="18" t="str">
        <f>IF(E161="","",IFERROR(VLOOKUP(E161,'Category Guide'!$A$4:$C$43,3,FALSE),"Review"))</f>
        <v/>
      </c>
    </row>
    <row r="162" spans="1:17" x14ac:dyDescent="0.3">
      <c r="A162" s="9"/>
      <c r="B162" s="9"/>
      <c r="C162" s="10"/>
      <c r="D162" s="11"/>
      <c r="E162" s="11"/>
      <c r="F162" s="10"/>
      <c r="G162" s="10"/>
      <c r="H162" s="12"/>
      <c r="I162" s="13"/>
      <c r="J162" s="14" t="str">
        <f t="shared" si="2"/>
        <v/>
      </c>
      <c r="K162" s="11"/>
      <c r="L162" s="10"/>
      <c r="M162" s="11"/>
      <c r="N162" s="10"/>
      <c r="O162" s="10"/>
      <c r="P162" s="11"/>
      <c r="Q162" s="18" t="str">
        <f>IF(E162="","",IFERROR(VLOOKUP(E162,'Category Guide'!$A$4:$C$43,3,FALSE),"Review"))</f>
        <v/>
      </c>
    </row>
    <row r="163" spans="1:17" x14ac:dyDescent="0.3">
      <c r="A163" s="9"/>
      <c r="B163" s="9"/>
      <c r="C163" s="10"/>
      <c r="D163" s="11"/>
      <c r="E163" s="11"/>
      <c r="F163" s="10"/>
      <c r="G163" s="10"/>
      <c r="H163" s="12"/>
      <c r="I163" s="13"/>
      <c r="J163" s="14" t="str">
        <f t="shared" si="2"/>
        <v/>
      </c>
      <c r="K163" s="11"/>
      <c r="L163" s="10"/>
      <c r="M163" s="11"/>
      <c r="N163" s="10"/>
      <c r="O163" s="10"/>
      <c r="P163" s="11"/>
      <c r="Q163" s="18" t="str">
        <f>IF(E163="","",IFERROR(VLOOKUP(E163,'Category Guide'!$A$4:$C$43,3,FALSE),"Review"))</f>
        <v/>
      </c>
    </row>
    <row r="164" spans="1:17" x14ac:dyDescent="0.3">
      <c r="A164" s="9"/>
      <c r="B164" s="9"/>
      <c r="C164" s="10"/>
      <c r="D164" s="11"/>
      <c r="E164" s="11"/>
      <c r="F164" s="10"/>
      <c r="G164" s="10"/>
      <c r="H164" s="12"/>
      <c r="I164" s="13"/>
      <c r="J164" s="14" t="str">
        <f t="shared" si="2"/>
        <v/>
      </c>
      <c r="K164" s="11"/>
      <c r="L164" s="10"/>
      <c r="M164" s="11"/>
      <c r="N164" s="10"/>
      <c r="O164" s="10"/>
      <c r="P164" s="11"/>
      <c r="Q164" s="18" t="str">
        <f>IF(E164="","",IFERROR(VLOOKUP(E164,'Category Guide'!$A$4:$C$43,3,FALSE),"Review"))</f>
        <v/>
      </c>
    </row>
    <row r="165" spans="1:17" x14ac:dyDescent="0.3">
      <c r="A165" s="9"/>
      <c r="B165" s="9"/>
      <c r="C165" s="10"/>
      <c r="D165" s="11"/>
      <c r="E165" s="11"/>
      <c r="F165" s="10"/>
      <c r="G165" s="10"/>
      <c r="H165" s="12"/>
      <c r="I165" s="13"/>
      <c r="J165" s="14" t="str">
        <f t="shared" si="2"/>
        <v/>
      </c>
      <c r="K165" s="11"/>
      <c r="L165" s="10"/>
      <c r="M165" s="11"/>
      <c r="N165" s="10"/>
      <c r="O165" s="10"/>
      <c r="P165" s="11"/>
      <c r="Q165" s="18" t="str">
        <f>IF(E165="","",IFERROR(VLOOKUP(E165,'Category Guide'!$A$4:$C$43,3,FALSE),"Review"))</f>
        <v/>
      </c>
    </row>
    <row r="166" spans="1:17" x14ac:dyDescent="0.3">
      <c r="A166" s="9"/>
      <c r="B166" s="9"/>
      <c r="C166" s="10"/>
      <c r="D166" s="11"/>
      <c r="E166" s="11"/>
      <c r="F166" s="10"/>
      <c r="G166" s="10"/>
      <c r="H166" s="12"/>
      <c r="I166" s="13"/>
      <c r="J166" s="14" t="str">
        <f t="shared" si="2"/>
        <v/>
      </c>
      <c r="K166" s="11"/>
      <c r="L166" s="10"/>
      <c r="M166" s="11"/>
      <c r="N166" s="10"/>
      <c r="O166" s="10"/>
      <c r="P166" s="11"/>
      <c r="Q166" s="18" t="str">
        <f>IF(E166="","",IFERROR(VLOOKUP(E166,'Category Guide'!$A$4:$C$43,3,FALSE),"Review"))</f>
        <v/>
      </c>
    </row>
    <row r="167" spans="1:17" x14ac:dyDescent="0.3">
      <c r="A167" s="9"/>
      <c r="B167" s="9"/>
      <c r="C167" s="10"/>
      <c r="D167" s="11"/>
      <c r="E167" s="11"/>
      <c r="F167" s="10"/>
      <c r="G167" s="10"/>
      <c r="H167" s="12"/>
      <c r="I167" s="13"/>
      <c r="J167" s="14" t="str">
        <f t="shared" si="2"/>
        <v/>
      </c>
      <c r="K167" s="11"/>
      <c r="L167" s="10"/>
      <c r="M167" s="11"/>
      <c r="N167" s="10"/>
      <c r="O167" s="10"/>
      <c r="P167" s="11"/>
      <c r="Q167" s="18" t="str">
        <f>IF(E167="","",IFERROR(VLOOKUP(E167,'Category Guide'!$A$4:$C$43,3,FALSE),"Review"))</f>
        <v/>
      </c>
    </row>
    <row r="168" spans="1:17" x14ac:dyDescent="0.3">
      <c r="A168" s="9"/>
      <c r="B168" s="9"/>
      <c r="C168" s="10"/>
      <c r="D168" s="11"/>
      <c r="E168" s="11"/>
      <c r="F168" s="10"/>
      <c r="G168" s="10"/>
      <c r="H168" s="12"/>
      <c r="I168" s="13"/>
      <c r="J168" s="14" t="str">
        <f t="shared" si="2"/>
        <v/>
      </c>
      <c r="K168" s="11"/>
      <c r="L168" s="10"/>
      <c r="M168" s="11"/>
      <c r="N168" s="10"/>
      <c r="O168" s="10"/>
      <c r="P168" s="11"/>
      <c r="Q168" s="18" t="str">
        <f>IF(E168="","",IFERROR(VLOOKUP(E168,'Category Guide'!$A$4:$C$43,3,FALSE),"Review"))</f>
        <v/>
      </c>
    </row>
    <row r="169" spans="1:17" x14ac:dyDescent="0.3">
      <c r="A169" s="9"/>
      <c r="B169" s="9"/>
      <c r="C169" s="10"/>
      <c r="D169" s="11"/>
      <c r="E169" s="11"/>
      <c r="F169" s="10"/>
      <c r="G169" s="10"/>
      <c r="H169" s="12"/>
      <c r="I169" s="13"/>
      <c r="J169" s="14" t="str">
        <f t="shared" si="2"/>
        <v/>
      </c>
      <c r="K169" s="11"/>
      <c r="L169" s="10"/>
      <c r="M169" s="11"/>
      <c r="N169" s="10"/>
      <c r="O169" s="10"/>
      <c r="P169" s="11"/>
      <c r="Q169" s="18" t="str">
        <f>IF(E169="","",IFERROR(VLOOKUP(E169,'Category Guide'!$A$4:$C$43,3,FALSE),"Review"))</f>
        <v/>
      </c>
    </row>
    <row r="170" spans="1:17" x14ac:dyDescent="0.3">
      <c r="A170" s="9"/>
      <c r="B170" s="9"/>
      <c r="C170" s="10"/>
      <c r="D170" s="11"/>
      <c r="E170" s="11"/>
      <c r="F170" s="10"/>
      <c r="G170" s="10"/>
      <c r="H170" s="12"/>
      <c r="I170" s="13"/>
      <c r="J170" s="14" t="str">
        <f t="shared" si="2"/>
        <v/>
      </c>
      <c r="K170" s="11"/>
      <c r="L170" s="10"/>
      <c r="M170" s="11"/>
      <c r="N170" s="10"/>
      <c r="O170" s="10"/>
      <c r="P170" s="11"/>
      <c r="Q170" s="18" t="str">
        <f>IF(E170="","",IFERROR(VLOOKUP(E170,'Category Guide'!$A$4:$C$43,3,FALSE),"Review"))</f>
        <v/>
      </c>
    </row>
    <row r="171" spans="1:17" x14ac:dyDescent="0.3">
      <c r="A171" s="9"/>
      <c r="B171" s="9"/>
      <c r="C171" s="10"/>
      <c r="D171" s="11"/>
      <c r="E171" s="11"/>
      <c r="F171" s="10"/>
      <c r="G171" s="10"/>
      <c r="H171" s="12"/>
      <c r="I171" s="13"/>
      <c r="J171" s="14" t="str">
        <f t="shared" si="2"/>
        <v/>
      </c>
      <c r="K171" s="11"/>
      <c r="L171" s="10"/>
      <c r="M171" s="11"/>
      <c r="N171" s="10"/>
      <c r="O171" s="10"/>
      <c r="P171" s="11"/>
      <c r="Q171" s="18" t="str">
        <f>IF(E171="","",IFERROR(VLOOKUP(E171,'Category Guide'!$A$4:$C$43,3,FALSE),"Review"))</f>
        <v/>
      </c>
    </row>
    <row r="172" spans="1:17" x14ac:dyDescent="0.3">
      <c r="A172" s="9"/>
      <c r="B172" s="9"/>
      <c r="C172" s="10"/>
      <c r="D172" s="11"/>
      <c r="E172" s="11"/>
      <c r="F172" s="10"/>
      <c r="G172" s="10"/>
      <c r="H172" s="12"/>
      <c r="I172" s="13"/>
      <c r="J172" s="14" t="str">
        <f t="shared" si="2"/>
        <v/>
      </c>
      <c r="K172" s="11"/>
      <c r="L172" s="10"/>
      <c r="M172" s="11"/>
      <c r="N172" s="10"/>
      <c r="O172" s="10"/>
      <c r="P172" s="11"/>
      <c r="Q172" s="18" t="str">
        <f>IF(E172="","",IFERROR(VLOOKUP(E172,'Category Guide'!$A$4:$C$43,3,FALSE),"Review"))</f>
        <v/>
      </c>
    </row>
    <row r="173" spans="1:17" x14ac:dyDescent="0.3">
      <c r="A173" s="9"/>
      <c r="B173" s="9"/>
      <c r="C173" s="10"/>
      <c r="D173" s="11"/>
      <c r="E173" s="11"/>
      <c r="F173" s="10"/>
      <c r="G173" s="10"/>
      <c r="H173" s="12"/>
      <c r="I173" s="13"/>
      <c r="J173" s="14" t="str">
        <f t="shared" si="2"/>
        <v/>
      </c>
      <c r="K173" s="11"/>
      <c r="L173" s="10"/>
      <c r="M173" s="11"/>
      <c r="N173" s="10"/>
      <c r="O173" s="10"/>
      <c r="P173" s="11"/>
      <c r="Q173" s="18" t="str">
        <f>IF(E173="","",IFERROR(VLOOKUP(E173,'Category Guide'!$A$4:$C$43,3,FALSE),"Review"))</f>
        <v/>
      </c>
    </row>
    <row r="174" spans="1:17" x14ac:dyDescent="0.3">
      <c r="A174" s="9"/>
      <c r="B174" s="9"/>
      <c r="C174" s="10"/>
      <c r="D174" s="11"/>
      <c r="E174" s="11"/>
      <c r="F174" s="10"/>
      <c r="G174" s="10"/>
      <c r="H174" s="12"/>
      <c r="I174" s="13"/>
      <c r="J174" s="14" t="str">
        <f t="shared" si="2"/>
        <v/>
      </c>
      <c r="K174" s="11"/>
      <c r="L174" s="10"/>
      <c r="M174" s="11"/>
      <c r="N174" s="10"/>
      <c r="O174" s="10"/>
      <c r="P174" s="11"/>
      <c r="Q174" s="18" t="str">
        <f>IF(E174="","",IFERROR(VLOOKUP(E174,'Category Guide'!$A$4:$C$43,3,FALSE),"Review"))</f>
        <v/>
      </c>
    </row>
    <row r="175" spans="1:17" x14ac:dyDescent="0.3">
      <c r="A175" s="9"/>
      <c r="B175" s="9"/>
      <c r="C175" s="10"/>
      <c r="D175" s="11"/>
      <c r="E175" s="11"/>
      <c r="F175" s="10"/>
      <c r="G175" s="10"/>
      <c r="H175" s="12"/>
      <c r="I175" s="13"/>
      <c r="J175" s="14" t="str">
        <f t="shared" si="2"/>
        <v/>
      </c>
      <c r="K175" s="11"/>
      <c r="L175" s="10"/>
      <c r="M175" s="11"/>
      <c r="N175" s="10"/>
      <c r="O175" s="10"/>
      <c r="P175" s="11"/>
      <c r="Q175" s="18" t="str">
        <f>IF(E175="","",IFERROR(VLOOKUP(E175,'Category Guide'!$A$4:$C$43,3,FALSE),"Review"))</f>
        <v/>
      </c>
    </row>
    <row r="176" spans="1:17" x14ac:dyDescent="0.3">
      <c r="A176" s="9"/>
      <c r="B176" s="9"/>
      <c r="C176" s="10"/>
      <c r="D176" s="11"/>
      <c r="E176" s="11"/>
      <c r="F176" s="10"/>
      <c r="G176" s="10"/>
      <c r="H176" s="12"/>
      <c r="I176" s="13"/>
      <c r="J176" s="14" t="str">
        <f t="shared" si="2"/>
        <v/>
      </c>
      <c r="K176" s="11"/>
      <c r="L176" s="10"/>
      <c r="M176" s="11"/>
      <c r="N176" s="10"/>
      <c r="O176" s="10"/>
      <c r="P176" s="11"/>
      <c r="Q176" s="18" t="str">
        <f>IF(E176="","",IFERROR(VLOOKUP(E176,'Category Guide'!$A$4:$C$43,3,FALSE),"Review"))</f>
        <v/>
      </c>
    </row>
    <row r="177" spans="1:17" x14ac:dyDescent="0.3">
      <c r="A177" s="9"/>
      <c r="B177" s="9"/>
      <c r="C177" s="10"/>
      <c r="D177" s="11"/>
      <c r="E177" s="11"/>
      <c r="F177" s="10"/>
      <c r="G177" s="10"/>
      <c r="H177" s="12"/>
      <c r="I177" s="13"/>
      <c r="J177" s="14" t="str">
        <f t="shared" si="2"/>
        <v/>
      </c>
      <c r="K177" s="11"/>
      <c r="L177" s="10"/>
      <c r="M177" s="11"/>
      <c r="N177" s="10"/>
      <c r="O177" s="10"/>
      <c r="P177" s="11"/>
      <c r="Q177" s="18" t="str">
        <f>IF(E177="","",IFERROR(VLOOKUP(E177,'Category Guide'!$A$4:$C$43,3,FALSE),"Review"))</f>
        <v/>
      </c>
    </row>
    <row r="178" spans="1:17" x14ac:dyDescent="0.3">
      <c r="A178" s="9"/>
      <c r="B178" s="9"/>
      <c r="C178" s="10"/>
      <c r="D178" s="11"/>
      <c r="E178" s="11"/>
      <c r="F178" s="10"/>
      <c r="G178" s="10"/>
      <c r="H178" s="12"/>
      <c r="I178" s="13"/>
      <c r="J178" s="14" t="str">
        <f t="shared" si="2"/>
        <v/>
      </c>
      <c r="K178" s="11"/>
      <c r="L178" s="10"/>
      <c r="M178" s="11"/>
      <c r="N178" s="10"/>
      <c r="O178" s="10"/>
      <c r="P178" s="11"/>
      <c r="Q178" s="18" t="str">
        <f>IF(E178="","",IFERROR(VLOOKUP(E178,'Category Guide'!$A$4:$C$43,3,FALSE),"Review"))</f>
        <v/>
      </c>
    </row>
    <row r="179" spans="1:17" x14ac:dyDescent="0.3">
      <c r="A179" s="9"/>
      <c r="B179" s="9"/>
      <c r="C179" s="10"/>
      <c r="D179" s="11"/>
      <c r="E179" s="11"/>
      <c r="F179" s="10"/>
      <c r="G179" s="10"/>
      <c r="H179" s="12"/>
      <c r="I179" s="13"/>
      <c r="J179" s="14" t="str">
        <f t="shared" si="2"/>
        <v/>
      </c>
      <c r="K179" s="11"/>
      <c r="L179" s="10"/>
      <c r="M179" s="11"/>
      <c r="N179" s="10"/>
      <c r="O179" s="10"/>
      <c r="P179" s="11"/>
      <c r="Q179" s="18" t="str">
        <f>IF(E179="","",IFERROR(VLOOKUP(E179,'Category Guide'!$A$4:$C$43,3,FALSE),"Review"))</f>
        <v/>
      </c>
    </row>
    <row r="180" spans="1:17" x14ac:dyDescent="0.3">
      <c r="A180" s="9"/>
      <c r="B180" s="9"/>
      <c r="C180" s="10"/>
      <c r="D180" s="11"/>
      <c r="E180" s="11"/>
      <c r="F180" s="10"/>
      <c r="G180" s="10"/>
      <c r="H180" s="12"/>
      <c r="I180" s="13"/>
      <c r="J180" s="14" t="str">
        <f t="shared" si="2"/>
        <v/>
      </c>
      <c r="K180" s="11"/>
      <c r="L180" s="10"/>
      <c r="M180" s="11"/>
      <c r="N180" s="10"/>
      <c r="O180" s="10"/>
      <c r="P180" s="11"/>
      <c r="Q180" s="18" t="str">
        <f>IF(E180="","",IFERROR(VLOOKUP(E180,'Category Guide'!$A$4:$C$43,3,FALSE),"Review"))</f>
        <v/>
      </c>
    </row>
    <row r="181" spans="1:17" x14ac:dyDescent="0.3">
      <c r="A181" s="9"/>
      <c r="B181" s="9"/>
      <c r="C181" s="10"/>
      <c r="D181" s="11"/>
      <c r="E181" s="11"/>
      <c r="F181" s="10"/>
      <c r="G181" s="10"/>
      <c r="H181" s="12"/>
      <c r="I181" s="13"/>
      <c r="J181" s="14" t="str">
        <f t="shared" si="2"/>
        <v/>
      </c>
      <c r="K181" s="11"/>
      <c r="L181" s="10"/>
      <c r="M181" s="11"/>
      <c r="N181" s="10"/>
      <c r="O181" s="10"/>
      <c r="P181" s="11"/>
      <c r="Q181" s="18" t="str">
        <f>IF(E181="","",IFERROR(VLOOKUP(E181,'Category Guide'!$A$4:$C$43,3,FALSE),"Review"))</f>
        <v/>
      </c>
    </row>
    <row r="182" spans="1:17" x14ac:dyDescent="0.3">
      <c r="A182" s="9"/>
      <c r="B182" s="9"/>
      <c r="C182" s="10"/>
      <c r="D182" s="11"/>
      <c r="E182" s="11"/>
      <c r="F182" s="10"/>
      <c r="G182" s="10"/>
      <c r="H182" s="12"/>
      <c r="I182" s="13"/>
      <c r="J182" s="14" t="str">
        <f t="shared" si="2"/>
        <v/>
      </c>
      <c r="K182" s="11"/>
      <c r="L182" s="10"/>
      <c r="M182" s="11"/>
      <c r="N182" s="10"/>
      <c r="O182" s="10"/>
      <c r="P182" s="11"/>
      <c r="Q182" s="18" t="str">
        <f>IF(E182="","",IFERROR(VLOOKUP(E182,'Category Guide'!$A$4:$C$43,3,FALSE),"Review"))</f>
        <v/>
      </c>
    </row>
    <row r="183" spans="1:17" x14ac:dyDescent="0.3">
      <c r="A183" s="9"/>
      <c r="B183" s="9"/>
      <c r="C183" s="10"/>
      <c r="D183" s="11"/>
      <c r="E183" s="11"/>
      <c r="F183" s="10"/>
      <c r="G183" s="10"/>
      <c r="H183" s="12"/>
      <c r="I183" s="13"/>
      <c r="J183" s="14" t="str">
        <f t="shared" si="2"/>
        <v/>
      </c>
      <c r="K183" s="11"/>
      <c r="L183" s="10"/>
      <c r="M183" s="11"/>
      <c r="N183" s="10"/>
      <c r="O183" s="10"/>
      <c r="P183" s="11"/>
      <c r="Q183" s="18" t="str">
        <f>IF(E183="","",IFERROR(VLOOKUP(E183,'Category Guide'!$A$4:$C$43,3,FALSE),"Review"))</f>
        <v/>
      </c>
    </row>
    <row r="184" spans="1:17" x14ac:dyDescent="0.3">
      <c r="A184" s="9"/>
      <c r="B184" s="9"/>
      <c r="C184" s="10"/>
      <c r="D184" s="11"/>
      <c r="E184" s="11"/>
      <c r="F184" s="10"/>
      <c r="G184" s="10"/>
      <c r="H184" s="12"/>
      <c r="I184" s="13"/>
      <c r="J184" s="14" t="str">
        <f t="shared" si="2"/>
        <v/>
      </c>
      <c r="K184" s="11"/>
      <c r="L184" s="10"/>
      <c r="M184" s="11"/>
      <c r="N184" s="10"/>
      <c r="O184" s="10"/>
      <c r="P184" s="11"/>
      <c r="Q184" s="18" t="str">
        <f>IF(E184="","",IFERROR(VLOOKUP(E184,'Category Guide'!$A$4:$C$43,3,FALSE),"Review"))</f>
        <v/>
      </c>
    </row>
    <row r="185" spans="1:17" x14ac:dyDescent="0.3">
      <c r="A185" s="9"/>
      <c r="B185" s="9"/>
      <c r="C185" s="10"/>
      <c r="D185" s="11"/>
      <c r="E185" s="11"/>
      <c r="F185" s="10"/>
      <c r="G185" s="10"/>
      <c r="H185" s="12"/>
      <c r="I185" s="13"/>
      <c r="J185" s="14" t="str">
        <f t="shared" si="2"/>
        <v/>
      </c>
      <c r="K185" s="11"/>
      <c r="L185" s="10"/>
      <c r="M185" s="11"/>
      <c r="N185" s="10"/>
      <c r="O185" s="10"/>
      <c r="P185" s="11"/>
      <c r="Q185" s="18" t="str">
        <f>IF(E185="","",IFERROR(VLOOKUP(E185,'Category Guide'!$A$4:$C$43,3,FALSE),"Review"))</f>
        <v/>
      </c>
    </row>
    <row r="186" spans="1:17" x14ac:dyDescent="0.3">
      <c r="A186" s="9"/>
      <c r="B186" s="9"/>
      <c r="C186" s="10"/>
      <c r="D186" s="11"/>
      <c r="E186" s="11"/>
      <c r="F186" s="10"/>
      <c r="G186" s="10"/>
      <c r="H186" s="12"/>
      <c r="I186" s="13"/>
      <c r="J186" s="14" t="str">
        <f t="shared" si="2"/>
        <v/>
      </c>
      <c r="K186" s="11"/>
      <c r="L186" s="10"/>
      <c r="M186" s="11"/>
      <c r="N186" s="10"/>
      <c r="O186" s="10"/>
      <c r="P186" s="11"/>
      <c r="Q186" s="18" t="str">
        <f>IF(E186="","",IFERROR(VLOOKUP(E186,'Category Guide'!$A$4:$C$43,3,FALSE),"Review"))</f>
        <v/>
      </c>
    </row>
    <row r="187" spans="1:17" x14ac:dyDescent="0.3">
      <c r="A187" s="9"/>
      <c r="B187" s="9"/>
      <c r="C187" s="10"/>
      <c r="D187" s="11"/>
      <c r="E187" s="11"/>
      <c r="F187" s="10"/>
      <c r="G187" s="10"/>
      <c r="H187" s="12"/>
      <c r="I187" s="13"/>
      <c r="J187" s="14" t="str">
        <f t="shared" si="2"/>
        <v/>
      </c>
      <c r="K187" s="11"/>
      <c r="L187" s="10"/>
      <c r="M187" s="11"/>
      <c r="N187" s="10"/>
      <c r="O187" s="10"/>
      <c r="P187" s="11"/>
      <c r="Q187" s="18" t="str">
        <f>IF(E187="","",IFERROR(VLOOKUP(E187,'Category Guide'!$A$4:$C$43,3,FALSE),"Review"))</f>
        <v/>
      </c>
    </row>
    <row r="188" spans="1:17" x14ac:dyDescent="0.3">
      <c r="A188" s="9"/>
      <c r="B188" s="9"/>
      <c r="C188" s="10"/>
      <c r="D188" s="11"/>
      <c r="E188" s="11"/>
      <c r="F188" s="10"/>
      <c r="G188" s="10"/>
      <c r="H188" s="12"/>
      <c r="I188" s="13"/>
      <c r="J188" s="14" t="str">
        <f t="shared" si="2"/>
        <v/>
      </c>
      <c r="K188" s="11"/>
      <c r="L188" s="10"/>
      <c r="M188" s="11"/>
      <c r="N188" s="10"/>
      <c r="O188" s="10"/>
      <c r="P188" s="11"/>
      <c r="Q188" s="18" t="str">
        <f>IF(E188="","",IFERROR(VLOOKUP(E188,'Category Guide'!$A$4:$C$43,3,FALSE),"Review"))</f>
        <v/>
      </c>
    </row>
    <row r="189" spans="1:17" x14ac:dyDescent="0.3">
      <c r="A189" s="9"/>
      <c r="B189" s="9"/>
      <c r="C189" s="10"/>
      <c r="D189" s="11"/>
      <c r="E189" s="11"/>
      <c r="F189" s="10"/>
      <c r="G189" s="10"/>
      <c r="H189" s="12"/>
      <c r="I189" s="13"/>
      <c r="J189" s="14" t="str">
        <f t="shared" si="2"/>
        <v/>
      </c>
      <c r="K189" s="11"/>
      <c r="L189" s="10"/>
      <c r="M189" s="11"/>
      <c r="N189" s="10"/>
      <c r="O189" s="10"/>
      <c r="P189" s="11"/>
      <c r="Q189" s="18" t="str">
        <f>IF(E189="","",IFERROR(VLOOKUP(E189,'Category Guide'!$A$4:$C$43,3,FALSE),"Review"))</f>
        <v/>
      </c>
    </row>
    <row r="190" spans="1:17" x14ac:dyDescent="0.3">
      <c r="A190" s="9"/>
      <c r="B190" s="9"/>
      <c r="C190" s="10"/>
      <c r="D190" s="11"/>
      <c r="E190" s="11"/>
      <c r="F190" s="10"/>
      <c r="G190" s="10"/>
      <c r="H190" s="12"/>
      <c r="I190" s="13"/>
      <c r="J190" s="14" t="str">
        <f t="shared" si="2"/>
        <v/>
      </c>
      <c r="K190" s="11"/>
      <c r="L190" s="10"/>
      <c r="M190" s="11"/>
      <c r="N190" s="10"/>
      <c r="O190" s="10"/>
      <c r="P190" s="11"/>
      <c r="Q190" s="18" t="str">
        <f>IF(E190="","",IFERROR(VLOOKUP(E190,'Category Guide'!$A$4:$C$43,3,FALSE),"Review"))</f>
        <v/>
      </c>
    </row>
    <row r="191" spans="1:17" x14ac:dyDescent="0.3">
      <c r="A191" s="9"/>
      <c r="B191" s="9"/>
      <c r="C191" s="10"/>
      <c r="D191" s="11"/>
      <c r="E191" s="11"/>
      <c r="F191" s="10"/>
      <c r="G191" s="10"/>
      <c r="H191" s="12"/>
      <c r="I191" s="13"/>
      <c r="J191" s="14" t="str">
        <f t="shared" si="2"/>
        <v/>
      </c>
      <c r="K191" s="11"/>
      <c r="L191" s="10"/>
      <c r="M191" s="11"/>
      <c r="N191" s="10"/>
      <c r="O191" s="10"/>
      <c r="P191" s="11"/>
      <c r="Q191" s="18" t="str">
        <f>IF(E191="","",IFERROR(VLOOKUP(E191,'Category Guide'!$A$4:$C$43,3,FALSE),"Review"))</f>
        <v/>
      </c>
    </row>
    <row r="192" spans="1:17" x14ac:dyDescent="0.3">
      <c r="A192" s="9"/>
      <c r="B192" s="9"/>
      <c r="C192" s="10"/>
      <c r="D192" s="11"/>
      <c r="E192" s="11"/>
      <c r="F192" s="10"/>
      <c r="G192" s="10"/>
      <c r="H192" s="12"/>
      <c r="I192" s="13"/>
      <c r="J192" s="14" t="str">
        <f t="shared" si="2"/>
        <v/>
      </c>
      <c r="K192" s="11"/>
      <c r="L192" s="10"/>
      <c r="M192" s="11"/>
      <c r="N192" s="10"/>
      <c r="O192" s="10"/>
      <c r="P192" s="11"/>
      <c r="Q192" s="18" t="str">
        <f>IF(E192="","",IFERROR(VLOOKUP(E192,'Category Guide'!$A$4:$C$43,3,FALSE),"Review"))</f>
        <v/>
      </c>
    </row>
    <row r="193" spans="1:17" x14ac:dyDescent="0.3">
      <c r="A193" s="9"/>
      <c r="B193" s="9"/>
      <c r="C193" s="10"/>
      <c r="D193" s="11"/>
      <c r="E193" s="11"/>
      <c r="F193" s="10"/>
      <c r="G193" s="10"/>
      <c r="H193" s="12"/>
      <c r="I193" s="13"/>
      <c r="J193" s="14" t="str">
        <f t="shared" si="2"/>
        <v/>
      </c>
      <c r="K193" s="11"/>
      <c r="L193" s="10"/>
      <c r="M193" s="11"/>
      <c r="N193" s="10"/>
      <c r="O193" s="10"/>
      <c r="P193" s="11"/>
      <c r="Q193" s="18" t="str">
        <f>IF(E193="","",IFERROR(VLOOKUP(E193,'Category Guide'!$A$4:$C$43,3,FALSE),"Review"))</f>
        <v/>
      </c>
    </row>
    <row r="194" spans="1:17" x14ac:dyDescent="0.3">
      <c r="A194" s="9"/>
      <c r="B194" s="9"/>
      <c r="C194" s="10"/>
      <c r="D194" s="11"/>
      <c r="E194" s="11"/>
      <c r="F194" s="10"/>
      <c r="G194" s="10"/>
      <c r="H194" s="12"/>
      <c r="I194" s="13"/>
      <c r="J194" s="14" t="str">
        <f t="shared" si="2"/>
        <v/>
      </c>
      <c r="K194" s="11"/>
      <c r="L194" s="10"/>
      <c r="M194" s="11"/>
      <c r="N194" s="10"/>
      <c r="O194" s="10"/>
      <c r="P194" s="11"/>
      <c r="Q194" s="18" t="str">
        <f>IF(E194="","",IFERROR(VLOOKUP(E194,'Category Guide'!$A$4:$C$43,3,FALSE),"Review"))</f>
        <v/>
      </c>
    </row>
    <row r="195" spans="1:17" x14ac:dyDescent="0.3">
      <c r="A195" s="9"/>
      <c r="B195" s="9"/>
      <c r="C195" s="10"/>
      <c r="D195" s="11"/>
      <c r="E195" s="11"/>
      <c r="F195" s="10"/>
      <c r="G195" s="10"/>
      <c r="H195" s="12"/>
      <c r="I195" s="13"/>
      <c r="J195" s="14" t="str">
        <f t="shared" si="2"/>
        <v/>
      </c>
      <c r="K195" s="11"/>
      <c r="L195" s="10"/>
      <c r="M195" s="11"/>
      <c r="N195" s="10"/>
      <c r="O195" s="10"/>
      <c r="P195" s="11"/>
      <c r="Q195" s="18" t="str">
        <f>IF(E195="","",IFERROR(VLOOKUP(E195,'Category Guide'!$A$4:$C$43,3,FALSE),"Review"))</f>
        <v/>
      </c>
    </row>
    <row r="196" spans="1:17" x14ac:dyDescent="0.3">
      <c r="A196" s="9"/>
      <c r="B196" s="9"/>
      <c r="C196" s="10"/>
      <c r="D196" s="11"/>
      <c r="E196" s="11"/>
      <c r="F196" s="10"/>
      <c r="G196" s="10"/>
      <c r="H196" s="12"/>
      <c r="I196" s="13"/>
      <c r="J196" s="14" t="str">
        <f t="shared" si="2"/>
        <v/>
      </c>
      <c r="K196" s="11"/>
      <c r="L196" s="10"/>
      <c r="M196" s="11"/>
      <c r="N196" s="10"/>
      <c r="O196" s="10"/>
      <c r="P196" s="11"/>
      <c r="Q196" s="18" t="str">
        <f>IF(E196="","",IFERROR(VLOOKUP(E196,'Category Guide'!$A$4:$C$43,3,FALSE),"Review"))</f>
        <v/>
      </c>
    </row>
    <row r="197" spans="1:17" x14ac:dyDescent="0.3">
      <c r="A197" s="9"/>
      <c r="B197" s="9"/>
      <c r="C197" s="10"/>
      <c r="D197" s="11"/>
      <c r="E197" s="11"/>
      <c r="F197" s="10"/>
      <c r="G197" s="10"/>
      <c r="H197" s="12"/>
      <c r="I197" s="13"/>
      <c r="J197" s="14" t="str">
        <f t="shared" si="2"/>
        <v/>
      </c>
      <c r="K197" s="11"/>
      <c r="L197" s="10"/>
      <c r="M197" s="11"/>
      <c r="N197" s="10"/>
      <c r="O197" s="10"/>
      <c r="P197" s="11"/>
      <c r="Q197" s="18" t="str">
        <f>IF(E197="","",IFERROR(VLOOKUP(E197,'Category Guide'!$A$4:$C$43,3,FALSE),"Review"))</f>
        <v/>
      </c>
    </row>
    <row r="198" spans="1:17" x14ac:dyDescent="0.3">
      <c r="A198" s="9"/>
      <c r="B198" s="9"/>
      <c r="C198" s="10"/>
      <c r="D198" s="11"/>
      <c r="E198" s="11"/>
      <c r="F198" s="10"/>
      <c r="G198" s="10"/>
      <c r="H198" s="12"/>
      <c r="I198" s="13"/>
      <c r="J198" s="14" t="str">
        <f t="shared" ref="J198:J261" si="3">IF(OR(H198="",I198=""),"",H198*I198)</f>
        <v/>
      </c>
      <c r="K198" s="11"/>
      <c r="L198" s="10"/>
      <c r="M198" s="11"/>
      <c r="N198" s="10"/>
      <c r="O198" s="10"/>
      <c r="P198" s="11"/>
      <c r="Q198" s="18" t="str">
        <f>IF(E198="","",IFERROR(VLOOKUP(E198,'Category Guide'!$A$4:$C$43,3,FALSE),"Review"))</f>
        <v/>
      </c>
    </row>
    <row r="199" spans="1:17" x14ac:dyDescent="0.3">
      <c r="A199" s="9"/>
      <c r="B199" s="9"/>
      <c r="C199" s="10"/>
      <c r="D199" s="11"/>
      <c r="E199" s="11"/>
      <c r="F199" s="10"/>
      <c r="G199" s="10"/>
      <c r="H199" s="12"/>
      <c r="I199" s="13"/>
      <c r="J199" s="14" t="str">
        <f t="shared" si="3"/>
        <v/>
      </c>
      <c r="K199" s="11"/>
      <c r="L199" s="10"/>
      <c r="M199" s="11"/>
      <c r="N199" s="10"/>
      <c r="O199" s="10"/>
      <c r="P199" s="11"/>
      <c r="Q199" s="18" t="str">
        <f>IF(E199="","",IFERROR(VLOOKUP(E199,'Category Guide'!$A$4:$C$43,3,FALSE),"Review"))</f>
        <v/>
      </c>
    </row>
    <row r="200" spans="1:17" x14ac:dyDescent="0.3">
      <c r="A200" s="9"/>
      <c r="B200" s="9"/>
      <c r="C200" s="10"/>
      <c r="D200" s="11"/>
      <c r="E200" s="11"/>
      <c r="F200" s="10"/>
      <c r="G200" s="10"/>
      <c r="H200" s="12"/>
      <c r="I200" s="13"/>
      <c r="J200" s="14" t="str">
        <f t="shared" si="3"/>
        <v/>
      </c>
      <c r="K200" s="11"/>
      <c r="L200" s="10"/>
      <c r="M200" s="11"/>
      <c r="N200" s="10"/>
      <c r="O200" s="10"/>
      <c r="P200" s="11"/>
      <c r="Q200" s="18" t="str">
        <f>IF(E200="","",IFERROR(VLOOKUP(E200,'Category Guide'!$A$4:$C$43,3,FALSE),"Review"))</f>
        <v/>
      </c>
    </row>
    <row r="201" spans="1:17" x14ac:dyDescent="0.3">
      <c r="A201" s="9"/>
      <c r="B201" s="9"/>
      <c r="C201" s="10"/>
      <c r="D201" s="11"/>
      <c r="E201" s="11"/>
      <c r="F201" s="10"/>
      <c r="G201" s="10"/>
      <c r="H201" s="12"/>
      <c r="I201" s="13"/>
      <c r="J201" s="14" t="str">
        <f t="shared" si="3"/>
        <v/>
      </c>
      <c r="K201" s="11"/>
      <c r="L201" s="10"/>
      <c r="M201" s="11"/>
      <c r="N201" s="10"/>
      <c r="O201" s="10"/>
      <c r="P201" s="11"/>
      <c r="Q201" s="18" t="str">
        <f>IF(E201="","",IFERROR(VLOOKUP(E201,'Category Guide'!$A$4:$C$43,3,FALSE),"Review"))</f>
        <v/>
      </c>
    </row>
    <row r="202" spans="1:17" x14ac:dyDescent="0.3">
      <c r="A202" s="9"/>
      <c r="B202" s="9"/>
      <c r="C202" s="10"/>
      <c r="D202" s="11"/>
      <c r="E202" s="11"/>
      <c r="F202" s="10"/>
      <c r="G202" s="10"/>
      <c r="H202" s="12"/>
      <c r="I202" s="13"/>
      <c r="J202" s="14" t="str">
        <f t="shared" si="3"/>
        <v/>
      </c>
      <c r="K202" s="11"/>
      <c r="L202" s="10"/>
      <c r="M202" s="11"/>
      <c r="N202" s="10"/>
      <c r="O202" s="10"/>
      <c r="P202" s="11"/>
      <c r="Q202" s="18" t="str">
        <f>IF(E202="","",IFERROR(VLOOKUP(E202,'Category Guide'!$A$4:$C$43,3,FALSE),"Review"))</f>
        <v/>
      </c>
    </row>
    <row r="203" spans="1:17" x14ac:dyDescent="0.3">
      <c r="A203" s="9"/>
      <c r="B203" s="9"/>
      <c r="C203" s="10"/>
      <c r="D203" s="11"/>
      <c r="E203" s="11"/>
      <c r="F203" s="10"/>
      <c r="G203" s="10"/>
      <c r="H203" s="12"/>
      <c r="I203" s="13"/>
      <c r="J203" s="14" t="str">
        <f t="shared" si="3"/>
        <v/>
      </c>
      <c r="K203" s="11"/>
      <c r="L203" s="10"/>
      <c r="M203" s="11"/>
      <c r="N203" s="10"/>
      <c r="O203" s="10"/>
      <c r="P203" s="11"/>
      <c r="Q203" s="18" t="str">
        <f>IF(E203="","",IFERROR(VLOOKUP(E203,'Category Guide'!$A$4:$C$43,3,FALSE),"Review"))</f>
        <v/>
      </c>
    </row>
    <row r="204" spans="1:17" x14ac:dyDescent="0.3">
      <c r="A204" s="9"/>
      <c r="B204" s="9"/>
      <c r="C204" s="10"/>
      <c r="D204" s="11"/>
      <c r="E204" s="11"/>
      <c r="F204" s="10"/>
      <c r="G204" s="10"/>
      <c r="H204" s="12"/>
      <c r="I204" s="13"/>
      <c r="J204" s="14" t="str">
        <f t="shared" si="3"/>
        <v/>
      </c>
      <c r="K204" s="11"/>
      <c r="L204" s="10"/>
      <c r="M204" s="11"/>
      <c r="N204" s="10"/>
      <c r="O204" s="10"/>
      <c r="P204" s="11"/>
      <c r="Q204" s="18" t="str">
        <f>IF(E204="","",IFERROR(VLOOKUP(E204,'Category Guide'!$A$4:$C$43,3,FALSE),"Review"))</f>
        <v/>
      </c>
    </row>
    <row r="205" spans="1:17" x14ac:dyDescent="0.3">
      <c r="A205" s="9"/>
      <c r="B205" s="9"/>
      <c r="C205" s="10"/>
      <c r="D205" s="11"/>
      <c r="E205" s="11"/>
      <c r="F205" s="10"/>
      <c r="G205" s="10"/>
      <c r="H205" s="12"/>
      <c r="I205" s="13"/>
      <c r="J205" s="14" t="str">
        <f t="shared" si="3"/>
        <v/>
      </c>
      <c r="K205" s="11"/>
      <c r="L205" s="10"/>
      <c r="M205" s="11"/>
      <c r="N205" s="10"/>
      <c r="O205" s="10"/>
      <c r="P205" s="11"/>
      <c r="Q205" s="18" t="str">
        <f>IF(E205="","",IFERROR(VLOOKUP(E205,'Category Guide'!$A$4:$C$43,3,FALSE),"Review"))</f>
        <v/>
      </c>
    </row>
    <row r="206" spans="1:17" x14ac:dyDescent="0.3">
      <c r="A206" s="9"/>
      <c r="B206" s="9"/>
      <c r="C206" s="10"/>
      <c r="D206" s="11"/>
      <c r="E206" s="11"/>
      <c r="F206" s="10"/>
      <c r="G206" s="10"/>
      <c r="H206" s="12"/>
      <c r="I206" s="13"/>
      <c r="J206" s="14" t="str">
        <f t="shared" si="3"/>
        <v/>
      </c>
      <c r="K206" s="11"/>
      <c r="L206" s="10"/>
      <c r="M206" s="11"/>
      <c r="N206" s="10"/>
      <c r="O206" s="10"/>
      <c r="P206" s="11"/>
      <c r="Q206" s="18" t="str">
        <f>IF(E206="","",IFERROR(VLOOKUP(E206,'Category Guide'!$A$4:$C$43,3,FALSE),"Review"))</f>
        <v/>
      </c>
    </row>
    <row r="207" spans="1:17" x14ac:dyDescent="0.3">
      <c r="A207" s="9"/>
      <c r="B207" s="9"/>
      <c r="C207" s="10"/>
      <c r="D207" s="11"/>
      <c r="E207" s="11"/>
      <c r="F207" s="10"/>
      <c r="G207" s="10"/>
      <c r="H207" s="12"/>
      <c r="I207" s="13"/>
      <c r="J207" s="14" t="str">
        <f t="shared" si="3"/>
        <v/>
      </c>
      <c r="K207" s="11"/>
      <c r="L207" s="10"/>
      <c r="M207" s="11"/>
      <c r="N207" s="10"/>
      <c r="O207" s="10"/>
      <c r="P207" s="11"/>
      <c r="Q207" s="18" t="str">
        <f>IF(E207="","",IFERROR(VLOOKUP(E207,'Category Guide'!$A$4:$C$43,3,FALSE),"Review"))</f>
        <v/>
      </c>
    </row>
    <row r="208" spans="1:17" x14ac:dyDescent="0.3">
      <c r="A208" s="9"/>
      <c r="B208" s="9"/>
      <c r="C208" s="10"/>
      <c r="D208" s="11"/>
      <c r="E208" s="11"/>
      <c r="F208" s="10"/>
      <c r="G208" s="10"/>
      <c r="H208" s="12"/>
      <c r="I208" s="13"/>
      <c r="J208" s="14" t="str">
        <f t="shared" si="3"/>
        <v/>
      </c>
      <c r="K208" s="11"/>
      <c r="L208" s="10"/>
      <c r="M208" s="11"/>
      <c r="N208" s="10"/>
      <c r="O208" s="10"/>
      <c r="P208" s="11"/>
      <c r="Q208" s="18" t="str">
        <f>IF(E208="","",IFERROR(VLOOKUP(E208,'Category Guide'!$A$4:$C$43,3,FALSE),"Review"))</f>
        <v/>
      </c>
    </row>
    <row r="209" spans="1:17" x14ac:dyDescent="0.3">
      <c r="A209" s="9"/>
      <c r="B209" s="9"/>
      <c r="C209" s="10"/>
      <c r="D209" s="11"/>
      <c r="E209" s="11"/>
      <c r="F209" s="10"/>
      <c r="G209" s="10"/>
      <c r="H209" s="12"/>
      <c r="I209" s="13"/>
      <c r="J209" s="14" t="str">
        <f t="shared" si="3"/>
        <v/>
      </c>
      <c r="K209" s="11"/>
      <c r="L209" s="10"/>
      <c r="M209" s="11"/>
      <c r="N209" s="10"/>
      <c r="O209" s="10"/>
      <c r="P209" s="11"/>
      <c r="Q209" s="18" t="str">
        <f>IF(E209="","",IFERROR(VLOOKUP(E209,'Category Guide'!$A$4:$C$43,3,FALSE),"Review"))</f>
        <v/>
      </c>
    </row>
    <row r="210" spans="1:17" x14ac:dyDescent="0.3">
      <c r="A210" s="9"/>
      <c r="B210" s="9"/>
      <c r="C210" s="10"/>
      <c r="D210" s="11"/>
      <c r="E210" s="11"/>
      <c r="F210" s="10"/>
      <c r="G210" s="10"/>
      <c r="H210" s="12"/>
      <c r="I210" s="13"/>
      <c r="J210" s="14" t="str">
        <f t="shared" si="3"/>
        <v/>
      </c>
      <c r="K210" s="11"/>
      <c r="L210" s="10"/>
      <c r="M210" s="11"/>
      <c r="N210" s="10"/>
      <c r="O210" s="10"/>
      <c r="P210" s="11"/>
      <c r="Q210" s="18" t="str">
        <f>IF(E210="","",IFERROR(VLOOKUP(E210,'Category Guide'!$A$4:$C$43,3,FALSE),"Review"))</f>
        <v/>
      </c>
    </row>
    <row r="211" spans="1:17" x14ac:dyDescent="0.3">
      <c r="A211" s="9"/>
      <c r="B211" s="9"/>
      <c r="C211" s="10"/>
      <c r="D211" s="11"/>
      <c r="E211" s="11"/>
      <c r="F211" s="10"/>
      <c r="G211" s="10"/>
      <c r="H211" s="12"/>
      <c r="I211" s="13"/>
      <c r="J211" s="14" t="str">
        <f t="shared" si="3"/>
        <v/>
      </c>
      <c r="K211" s="11"/>
      <c r="L211" s="10"/>
      <c r="M211" s="11"/>
      <c r="N211" s="10"/>
      <c r="O211" s="10"/>
      <c r="P211" s="11"/>
      <c r="Q211" s="18" t="str">
        <f>IF(E211="","",IFERROR(VLOOKUP(E211,'Category Guide'!$A$4:$C$43,3,FALSE),"Review"))</f>
        <v/>
      </c>
    </row>
    <row r="212" spans="1:17" x14ac:dyDescent="0.3">
      <c r="A212" s="9"/>
      <c r="B212" s="9"/>
      <c r="C212" s="10"/>
      <c r="D212" s="11"/>
      <c r="E212" s="11"/>
      <c r="F212" s="10"/>
      <c r="G212" s="10"/>
      <c r="H212" s="12"/>
      <c r="I212" s="13"/>
      <c r="J212" s="14" t="str">
        <f t="shared" si="3"/>
        <v/>
      </c>
      <c r="K212" s="11"/>
      <c r="L212" s="10"/>
      <c r="M212" s="11"/>
      <c r="N212" s="10"/>
      <c r="O212" s="10"/>
      <c r="P212" s="11"/>
      <c r="Q212" s="18" t="str">
        <f>IF(E212="","",IFERROR(VLOOKUP(E212,'Category Guide'!$A$4:$C$43,3,FALSE),"Review"))</f>
        <v/>
      </c>
    </row>
    <row r="213" spans="1:17" x14ac:dyDescent="0.3">
      <c r="A213" s="9"/>
      <c r="B213" s="9"/>
      <c r="C213" s="10"/>
      <c r="D213" s="11"/>
      <c r="E213" s="11"/>
      <c r="F213" s="10"/>
      <c r="G213" s="10"/>
      <c r="H213" s="12"/>
      <c r="I213" s="13"/>
      <c r="J213" s="14" t="str">
        <f t="shared" si="3"/>
        <v/>
      </c>
      <c r="K213" s="11"/>
      <c r="L213" s="10"/>
      <c r="M213" s="11"/>
      <c r="N213" s="10"/>
      <c r="O213" s="10"/>
      <c r="P213" s="11"/>
      <c r="Q213" s="18" t="str">
        <f>IF(E213="","",IFERROR(VLOOKUP(E213,'Category Guide'!$A$4:$C$43,3,FALSE),"Review"))</f>
        <v/>
      </c>
    </row>
    <row r="214" spans="1:17" x14ac:dyDescent="0.3">
      <c r="A214" s="9"/>
      <c r="B214" s="9"/>
      <c r="C214" s="10"/>
      <c r="D214" s="11"/>
      <c r="E214" s="11"/>
      <c r="F214" s="10"/>
      <c r="G214" s="10"/>
      <c r="H214" s="12"/>
      <c r="I214" s="13"/>
      <c r="J214" s="14" t="str">
        <f t="shared" si="3"/>
        <v/>
      </c>
      <c r="K214" s="11"/>
      <c r="L214" s="10"/>
      <c r="M214" s="11"/>
      <c r="N214" s="10"/>
      <c r="O214" s="10"/>
      <c r="P214" s="11"/>
      <c r="Q214" s="18" t="str">
        <f>IF(E214="","",IFERROR(VLOOKUP(E214,'Category Guide'!$A$4:$C$43,3,FALSE),"Review"))</f>
        <v/>
      </c>
    </row>
    <row r="215" spans="1:17" x14ac:dyDescent="0.3">
      <c r="A215" s="9"/>
      <c r="B215" s="9"/>
      <c r="C215" s="10"/>
      <c r="D215" s="11"/>
      <c r="E215" s="11"/>
      <c r="F215" s="10"/>
      <c r="G215" s="10"/>
      <c r="H215" s="12"/>
      <c r="I215" s="13"/>
      <c r="J215" s="14" t="str">
        <f t="shared" si="3"/>
        <v/>
      </c>
      <c r="K215" s="11"/>
      <c r="L215" s="10"/>
      <c r="M215" s="11"/>
      <c r="N215" s="10"/>
      <c r="O215" s="10"/>
      <c r="P215" s="11"/>
      <c r="Q215" s="18" t="str">
        <f>IF(E215="","",IFERROR(VLOOKUP(E215,'Category Guide'!$A$4:$C$43,3,FALSE),"Review"))</f>
        <v/>
      </c>
    </row>
    <row r="216" spans="1:17" x14ac:dyDescent="0.3">
      <c r="A216" s="9"/>
      <c r="B216" s="9"/>
      <c r="C216" s="10"/>
      <c r="D216" s="11"/>
      <c r="E216" s="11"/>
      <c r="F216" s="10"/>
      <c r="G216" s="10"/>
      <c r="H216" s="12"/>
      <c r="I216" s="13"/>
      <c r="J216" s="14" t="str">
        <f t="shared" si="3"/>
        <v/>
      </c>
      <c r="K216" s="11"/>
      <c r="L216" s="10"/>
      <c r="M216" s="11"/>
      <c r="N216" s="10"/>
      <c r="O216" s="10"/>
      <c r="P216" s="11"/>
      <c r="Q216" s="18" t="str">
        <f>IF(E216="","",IFERROR(VLOOKUP(E216,'Category Guide'!$A$4:$C$43,3,FALSE),"Review"))</f>
        <v/>
      </c>
    </row>
    <row r="217" spans="1:17" x14ac:dyDescent="0.3">
      <c r="A217" s="9"/>
      <c r="B217" s="9"/>
      <c r="C217" s="10"/>
      <c r="D217" s="11"/>
      <c r="E217" s="11"/>
      <c r="F217" s="10"/>
      <c r="G217" s="10"/>
      <c r="H217" s="12"/>
      <c r="I217" s="13"/>
      <c r="J217" s="14" t="str">
        <f t="shared" si="3"/>
        <v/>
      </c>
      <c r="K217" s="11"/>
      <c r="L217" s="10"/>
      <c r="M217" s="11"/>
      <c r="N217" s="10"/>
      <c r="O217" s="10"/>
      <c r="P217" s="11"/>
      <c r="Q217" s="18" t="str">
        <f>IF(E217="","",IFERROR(VLOOKUP(E217,'Category Guide'!$A$4:$C$43,3,FALSE),"Review"))</f>
        <v/>
      </c>
    </row>
    <row r="218" spans="1:17" x14ac:dyDescent="0.3">
      <c r="A218" s="9"/>
      <c r="B218" s="9"/>
      <c r="C218" s="10"/>
      <c r="D218" s="11"/>
      <c r="E218" s="11"/>
      <c r="F218" s="10"/>
      <c r="G218" s="10"/>
      <c r="H218" s="12"/>
      <c r="I218" s="13"/>
      <c r="J218" s="14" t="str">
        <f t="shared" si="3"/>
        <v/>
      </c>
      <c r="K218" s="11"/>
      <c r="L218" s="10"/>
      <c r="M218" s="11"/>
      <c r="N218" s="10"/>
      <c r="O218" s="10"/>
      <c r="P218" s="11"/>
      <c r="Q218" s="18" t="str">
        <f>IF(E218="","",IFERROR(VLOOKUP(E218,'Category Guide'!$A$4:$C$43,3,FALSE),"Review"))</f>
        <v/>
      </c>
    </row>
    <row r="219" spans="1:17" x14ac:dyDescent="0.3">
      <c r="A219" s="9"/>
      <c r="B219" s="9"/>
      <c r="C219" s="10"/>
      <c r="D219" s="11"/>
      <c r="E219" s="11"/>
      <c r="F219" s="10"/>
      <c r="G219" s="10"/>
      <c r="H219" s="12"/>
      <c r="I219" s="13"/>
      <c r="J219" s="14" t="str">
        <f t="shared" si="3"/>
        <v/>
      </c>
      <c r="K219" s="11"/>
      <c r="L219" s="10"/>
      <c r="M219" s="11"/>
      <c r="N219" s="10"/>
      <c r="O219" s="10"/>
      <c r="P219" s="11"/>
      <c r="Q219" s="18" t="str">
        <f>IF(E219="","",IFERROR(VLOOKUP(E219,'Category Guide'!$A$4:$C$43,3,FALSE),"Review"))</f>
        <v/>
      </c>
    </row>
    <row r="220" spans="1:17" x14ac:dyDescent="0.3">
      <c r="A220" s="9"/>
      <c r="B220" s="9"/>
      <c r="C220" s="10"/>
      <c r="D220" s="11"/>
      <c r="E220" s="11"/>
      <c r="F220" s="10"/>
      <c r="G220" s="10"/>
      <c r="H220" s="12"/>
      <c r="I220" s="13"/>
      <c r="J220" s="14" t="str">
        <f t="shared" si="3"/>
        <v/>
      </c>
      <c r="K220" s="11"/>
      <c r="L220" s="10"/>
      <c r="M220" s="11"/>
      <c r="N220" s="10"/>
      <c r="O220" s="10"/>
      <c r="P220" s="11"/>
      <c r="Q220" s="18" t="str">
        <f>IF(E220="","",IFERROR(VLOOKUP(E220,'Category Guide'!$A$4:$C$43,3,FALSE),"Review"))</f>
        <v/>
      </c>
    </row>
    <row r="221" spans="1:17" x14ac:dyDescent="0.3">
      <c r="A221" s="9"/>
      <c r="B221" s="9"/>
      <c r="C221" s="10"/>
      <c r="D221" s="11"/>
      <c r="E221" s="11"/>
      <c r="F221" s="10"/>
      <c r="G221" s="10"/>
      <c r="H221" s="12"/>
      <c r="I221" s="13"/>
      <c r="J221" s="14" t="str">
        <f t="shared" si="3"/>
        <v/>
      </c>
      <c r="K221" s="11"/>
      <c r="L221" s="10"/>
      <c r="M221" s="11"/>
      <c r="N221" s="10"/>
      <c r="O221" s="10"/>
      <c r="P221" s="11"/>
      <c r="Q221" s="18" t="str">
        <f>IF(E221="","",IFERROR(VLOOKUP(E221,'Category Guide'!$A$4:$C$43,3,FALSE),"Review"))</f>
        <v/>
      </c>
    </row>
    <row r="222" spans="1:17" x14ac:dyDescent="0.3">
      <c r="A222" s="9"/>
      <c r="B222" s="9"/>
      <c r="C222" s="10"/>
      <c r="D222" s="11"/>
      <c r="E222" s="11"/>
      <c r="F222" s="10"/>
      <c r="G222" s="10"/>
      <c r="H222" s="12"/>
      <c r="I222" s="13"/>
      <c r="J222" s="14" t="str">
        <f t="shared" si="3"/>
        <v/>
      </c>
      <c r="K222" s="11"/>
      <c r="L222" s="10"/>
      <c r="M222" s="11"/>
      <c r="N222" s="10"/>
      <c r="O222" s="10"/>
      <c r="P222" s="11"/>
      <c r="Q222" s="18" t="str">
        <f>IF(E222="","",IFERROR(VLOOKUP(E222,'Category Guide'!$A$4:$C$43,3,FALSE),"Review"))</f>
        <v/>
      </c>
    </row>
    <row r="223" spans="1:17" x14ac:dyDescent="0.3">
      <c r="A223" s="9"/>
      <c r="B223" s="9"/>
      <c r="C223" s="10"/>
      <c r="D223" s="11"/>
      <c r="E223" s="11"/>
      <c r="F223" s="10"/>
      <c r="G223" s="10"/>
      <c r="H223" s="12"/>
      <c r="I223" s="13"/>
      <c r="J223" s="14" t="str">
        <f t="shared" si="3"/>
        <v/>
      </c>
      <c r="K223" s="11"/>
      <c r="L223" s="10"/>
      <c r="M223" s="11"/>
      <c r="N223" s="10"/>
      <c r="O223" s="10"/>
      <c r="P223" s="11"/>
      <c r="Q223" s="18" t="str">
        <f>IF(E223="","",IFERROR(VLOOKUP(E223,'Category Guide'!$A$4:$C$43,3,FALSE),"Review"))</f>
        <v/>
      </c>
    </row>
    <row r="224" spans="1:17" x14ac:dyDescent="0.3">
      <c r="A224" s="9"/>
      <c r="B224" s="9"/>
      <c r="C224" s="10"/>
      <c r="D224" s="11"/>
      <c r="E224" s="11"/>
      <c r="F224" s="10"/>
      <c r="G224" s="10"/>
      <c r="H224" s="12"/>
      <c r="I224" s="13"/>
      <c r="J224" s="14" t="str">
        <f t="shared" si="3"/>
        <v/>
      </c>
      <c r="K224" s="11"/>
      <c r="L224" s="10"/>
      <c r="M224" s="11"/>
      <c r="N224" s="10"/>
      <c r="O224" s="10"/>
      <c r="P224" s="11"/>
      <c r="Q224" s="18" t="str">
        <f>IF(E224="","",IFERROR(VLOOKUP(E224,'Category Guide'!$A$4:$C$43,3,FALSE),"Review"))</f>
        <v/>
      </c>
    </row>
    <row r="225" spans="1:17" x14ac:dyDescent="0.3">
      <c r="A225" s="9"/>
      <c r="B225" s="9"/>
      <c r="C225" s="10"/>
      <c r="D225" s="11"/>
      <c r="E225" s="11"/>
      <c r="F225" s="10"/>
      <c r="G225" s="10"/>
      <c r="H225" s="12"/>
      <c r="I225" s="13"/>
      <c r="J225" s="14" t="str">
        <f t="shared" si="3"/>
        <v/>
      </c>
      <c r="K225" s="11"/>
      <c r="L225" s="10"/>
      <c r="M225" s="11"/>
      <c r="N225" s="10"/>
      <c r="O225" s="10"/>
      <c r="P225" s="11"/>
      <c r="Q225" s="18" t="str">
        <f>IF(E225="","",IFERROR(VLOOKUP(E225,'Category Guide'!$A$4:$C$43,3,FALSE),"Review"))</f>
        <v/>
      </c>
    </row>
    <row r="226" spans="1:17" x14ac:dyDescent="0.3">
      <c r="A226" s="9"/>
      <c r="B226" s="9"/>
      <c r="C226" s="10"/>
      <c r="D226" s="11"/>
      <c r="E226" s="11"/>
      <c r="F226" s="10"/>
      <c r="G226" s="10"/>
      <c r="H226" s="12"/>
      <c r="I226" s="13"/>
      <c r="J226" s="14" t="str">
        <f t="shared" si="3"/>
        <v/>
      </c>
      <c r="K226" s="11"/>
      <c r="L226" s="10"/>
      <c r="M226" s="11"/>
      <c r="N226" s="10"/>
      <c r="O226" s="10"/>
      <c r="P226" s="11"/>
      <c r="Q226" s="18" t="str">
        <f>IF(E226="","",IFERROR(VLOOKUP(E226,'Category Guide'!$A$4:$C$43,3,FALSE),"Review"))</f>
        <v/>
      </c>
    </row>
    <row r="227" spans="1:17" x14ac:dyDescent="0.3">
      <c r="A227" s="9"/>
      <c r="B227" s="9"/>
      <c r="C227" s="10"/>
      <c r="D227" s="11"/>
      <c r="E227" s="11"/>
      <c r="F227" s="10"/>
      <c r="G227" s="10"/>
      <c r="H227" s="12"/>
      <c r="I227" s="13"/>
      <c r="J227" s="14" t="str">
        <f t="shared" si="3"/>
        <v/>
      </c>
      <c r="K227" s="11"/>
      <c r="L227" s="10"/>
      <c r="M227" s="11"/>
      <c r="N227" s="10"/>
      <c r="O227" s="10"/>
      <c r="P227" s="11"/>
      <c r="Q227" s="18" t="str">
        <f>IF(E227="","",IFERROR(VLOOKUP(E227,'Category Guide'!$A$4:$C$43,3,FALSE),"Review"))</f>
        <v/>
      </c>
    </row>
    <row r="228" spans="1:17" x14ac:dyDescent="0.3">
      <c r="A228" s="9"/>
      <c r="B228" s="9"/>
      <c r="C228" s="10"/>
      <c r="D228" s="11"/>
      <c r="E228" s="11"/>
      <c r="F228" s="10"/>
      <c r="G228" s="10"/>
      <c r="H228" s="12"/>
      <c r="I228" s="13"/>
      <c r="J228" s="14" t="str">
        <f t="shared" si="3"/>
        <v/>
      </c>
      <c r="K228" s="11"/>
      <c r="L228" s="10"/>
      <c r="M228" s="11"/>
      <c r="N228" s="10"/>
      <c r="O228" s="10"/>
      <c r="P228" s="11"/>
      <c r="Q228" s="18" t="str">
        <f>IF(E228="","",IFERROR(VLOOKUP(E228,'Category Guide'!$A$4:$C$43,3,FALSE),"Review"))</f>
        <v/>
      </c>
    </row>
    <row r="229" spans="1:17" x14ac:dyDescent="0.3">
      <c r="A229" s="9"/>
      <c r="B229" s="9"/>
      <c r="C229" s="10"/>
      <c r="D229" s="11"/>
      <c r="E229" s="11"/>
      <c r="F229" s="10"/>
      <c r="G229" s="10"/>
      <c r="H229" s="12"/>
      <c r="I229" s="13"/>
      <c r="J229" s="14" t="str">
        <f t="shared" si="3"/>
        <v/>
      </c>
      <c r="K229" s="11"/>
      <c r="L229" s="10"/>
      <c r="M229" s="11"/>
      <c r="N229" s="10"/>
      <c r="O229" s="10"/>
      <c r="P229" s="11"/>
      <c r="Q229" s="18" t="str">
        <f>IF(E229="","",IFERROR(VLOOKUP(E229,'Category Guide'!$A$4:$C$43,3,FALSE),"Review"))</f>
        <v/>
      </c>
    </row>
    <row r="230" spans="1:17" x14ac:dyDescent="0.3">
      <c r="A230" s="9"/>
      <c r="B230" s="9"/>
      <c r="C230" s="10"/>
      <c r="D230" s="11"/>
      <c r="E230" s="11"/>
      <c r="F230" s="10"/>
      <c r="G230" s="10"/>
      <c r="H230" s="12"/>
      <c r="I230" s="13"/>
      <c r="J230" s="14" t="str">
        <f t="shared" si="3"/>
        <v/>
      </c>
      <c r="K230" s="11"/>
      <c r="L230" s="10"/>
      <c r="M230" s="11"/>
      <c r="N230" s="10"/>
      <c r="O230" s="10"/>
      <c r="P230" s="11"/>
      <c r="Q230" s="18" t="str">
        <f>IF(E230="","",IFERROR(VLOOKUP(E230,'Category Guide'!$A$4:$C$43,3,FALSE),"Review"))</f>
        <v/>
      </c>
    </row>
    <row r="231" spans="1:17" x14ac:dyDescent="0.3">
      <c r="A231" s="9"/>
      <c r="B231" s="9"/>
      <c r="C231" s="10"/>
      <c r="D231" s="11"/>
      <c r="E231" s="11"/>
      <c r="F231" s="10"/>
      <c r="G231" s="10"/>
      <c r="H231" s="12"/>
      <c r="I231" s="13"/>
      <c r="J231" s="14" t="str">
        <f t="shared" si="3"/>
        <v/>
      </c>
      <c r="K231" s="11"/>
      <c r="L231" s="10"/>
      <c r="M231" s="11"/>
      <c r="N231" s="10"/>
      <c r="O231" s="10"/>
      <c r="P231" s="11"/>
      <c r="Q231" s="18" t="str">
        <f>IF(E231="","",IFERROR(VLOOKUP(E231,'Category Guide'!$A$4:$C$43,3,FALSE),"Review"))</f>
        <v/>
      </c>
    </row>
    <row r="232" spans="1:17" x14ac:dyDescent="0.3">
      <c r="A232" s="9"/>
      <c r="B232" s="9"/>
      <c r="C232" s="10"/>
      <c r="D232" s="11"/>
      <c r="E232" s="11"/>
      <c r="F232" s="10"/>
      <c r="G232" s="10"/>
      <c r="H232" s="12"/>
      <c r="I232" s="13"/>
      <c r="J232" s="14" t="str">
        <f t="shared" si="3"/>
        <v/>
      </c>
      <c r="K232" s="11"/>
      <c r="L232" s="10"/>
      <c r="M232" s="11"/>
      <c r="N232" s="10"/>
      <c r="O232" s="10"/>
      <c r="P232" s="11"/>
      <c r="Q232" s="18" t="str">
        <f>IF(E232="","",IFERROR(VLOOKUP(E232,'Category Guide'!$A$4:$C$43,3,FALSE),"Review"))</f>
        <v/>
      </c>
    </row>
    <row r="233" spans="1:17" x14ac:dyDescent="0.3">
      <c r="A233" s="9"/>
      <c r="B233" s="9"/>
      <c r="C233" s="10"/>
      <c r="D233" s="11"/>
      <c r="E233" s="11"/>
      <c r="F233" s="10"/>
      <c r="G233" s="10"/>
      <c r="H233" s="12"/>
      <c r="I233" s="13"/>
      <c r="J233" s="14" t="str">
        <f t="shared" si="3"/>
        <v/>
      </c>
      <c r="K233" s="11"/>
      <c r="L233" s="10"/>
      <c r="M233" s="11"/>
      <c r="N233" s="10"/>
      <c r="O233" s="10"/>
      <c r="P233" s="11"/>
      <c r="Q233" s="18" t="str">
        <f>IF(E233="","",IFERROR(VLOOKUP(E233,'Category Guide'!$A$4:$C$43,3,FALSE),"Review"))</f>
        <v/>
      </c>
    </row>
    <row r="234" spans="1:17" x14ac:dyDescent="0.3">
      <c r="A234" s="9"/>
      <c r="B234" s="9"/>
      <c r="C234" s="10"/>
      <c r="D234" s="11"/>
      <c r="E234" s="11"/>
      <c r="F234" s="10"/>
      <c r="G234" s="10"/>
      <c r="H234" s="12"/>
      <c r="I234" s="13"/>
      <c r="J234" s="14" t="str">
        <f t="shared" si="3"/>
        <v/>
      </c>
      <c r="K234" s="11"/>
      <c r="L234" s="10"/>
      <c r="M234" s="11"/>
      <c r="N234" s="10"/>
      <c r="O234" s="10"/>
      <c r="P234" s="11"/>
      <c r="Q234" s="18" t="str">
        <f>IF(E234="","",IFERROR(VLOOKUP(E234,'Category Guide'!$A$4:$C$43,3,FALSE),"Review"))</f>
        <v/>
      </c>
    </row>
    <row r="235" spans="1:17" x14ac:dyDescent="0.3">
      <c r="A235" s="9"/>
      <c r="B235" s="9"/>
      <c r="C235" s="10"/>
      <c r="D235" s="11"/>
      <c r="E235" s="11"/>
      <c r="F235" s="10"/>
      <c r="G235" s="10"/>
      <c r="H235" s="12"/>
      <c r="I235" s="13"/>
      <c r="J235" s="14" t="str">
        <f t="shared" si="3"/>
        <v/>
      </c>
      <c r="K235" s="11"/>
      <c r="L235" s="10"/>
      <c r="M235" s="11"/>
      <c r="N235" s="10"/>
      <c r="O235" s="10"/>
      <c r="P235" s="11"/>
      <c r="Q235" s="18" t="str">
        <f>IF(E235="","",IFERROR(VLOOKUP(E235,'Category Guide'!$A$4:$C$43,3,FALSE),"Review"))</f>
        <v/>
      </c>
    </row>
    <row r="236" spans="1:17" x14ac:dyDescent="0.3">
      <c r="A236" s="9"/>
      <c r="B236" s="9"/>
      <c r="C236" s="10"/>
      <c r="D236" s="11"/>
      <c r="E236" s="11"/>
      <c r="F236" s="10"/>
      <c r="G236" s="10"/>
      <c r="H236" s="12"/>
      <c r="I236" s="13"/>
      <c r="J236" s="14" t="str">
        <f t="shared" si="3"/>
        <v/>
      </c>
      <c r="K236" s="11"/>
      <c r="L236" s="10"/>
      <c r="M236" s="11"/>
      <c r="N236" s="10"/>
      <c r="O236" s="10"/>
      <c r="P236" s="11"/>
      <c r="Q236" s="18" t="str">
        <f>IF(E236="","",IFERROR(VLOOKUP(E236,'Category Guide'!$A$4:$C$43,3,FALSE),"Review"))</f>
        <v/>
      </c>
    </row>
    <row r="237" spans="1:17" x14ac:dyDescent="0.3">
      <c r="A237" s="9"/>
      <c r="B237" s="9"/>
      <c r="C237" s="10"/>
      <c r="D237" s="11"/>
      <c r="E237" s="11"/>
      <c r="F237" s="10"/>
      <c r="G237" s="10"/>
      <c r="H237" s="12"/>
      <c r="I237" s="13"/>
      <c r="J237" s="14" t="str">
        <f t="shared" si="3"/>
        <v/>
      </c>
      <c r="K237" s="11"/>
      <c r="L237" s="10"/>
      <c r="M237" s="11"/>
      <c r="N237" s="10"/>
      <c r="O237" s="10"/>
      <c r="P237" s="11"/>
      <c r="Q237" s="18" t="str">
        <f>IF(E237="","",IFERROR(VLOOKUP(E237,'Category Guide'!$A$4:$C$43,3,FALSE),"Review"))</f>
        <v/>
      </c>
    </row>
    <row r="238" spans="1:17" x14ac:dyDescent="0.3">
      <c r="A238" s="9"/>
      <c r="B238" s="9"/>
      <c r="C238" s="10"/>
      <c r="D238" s="11"/>
      <c r="E238" s="11"/>
      <c r="F238" s="10"/>
      <c r="G238" s="10"/>
      <c r="H238" s="12"/>
      <c r="I238" s="13"/>
      <c r="J238" s="14" t="str">
        <f t="shared" si="3"/>
        <v/>
      </c>
      <c r="K238" s="11"/>
      <c r="L238" s="10"/>
      <c r="M238" s="11"/>
      <c r="N238" s="10"/>
      <c r="O238" s="10"/>
      <c r="P238" s="11"/>
      <c r="Q238" s="18" t="str">
        <f>IF(E238="","",IFERROR(VLOOKUP(E238,'Category Guide'!$A$4:$C$43,3,FALSE),"Review"))</f>
        <v/>
      </c>
    </row>
    <row r="239" spans="1:17" x14ac:dyDescent="0.3">
      <c r="A239" s="9"/>
      <c r="B239" s="9"/>
      <c r="C239" s="10"/>
      <c r="D239" s="11"/>
      <c r="E239" s="11"/>
      <c r="F239" s="10"/>
      <c r="G239" s="10"/>
      <c r="H239" s="12"/>
      <c r="I239" s="13"/>
      <c r="J239" s="14" t="str">
        <f t="shared" si="3"/>
        <v/>
      </c>
      <c r="K239" s="11"/>
      <c r="L239" s="10"/>
      <c r="M239" s="11"/>
      <c r="N239" s="10"/>
      <c r="O239" s="10"/>
      <c r="P239" s="11"/>
      <c r="Q239" s="18" t="str">
        <f>IF(E239="","",IFERROR(VLOOKUP(E239,'Category Guide'!$A$4:$C$43,3,FALSE),"Review"))</f>
        <v/>
      </c>
    </row>
    <row r="240" spans="1:17" x14ac:dyDescent="0.3">
      <c r="A240" s="9"/>
      <c r="B240" s="9"/>
      <c r="C240" s="10"/>
      <c r="D240" s="11"/>
      <c r="E240" s="11"/>
      <c r="F240" s="10"/>
      <c r="G240" s="10"/>
      <c r="H240" s="12"/>
      <c r="I240" s="13"/>
      <c r="J240" s="14" t="str">
        <f t="shared" si="3"/>
        <v/>
      </c>
      <c r="K240" s="11"/>
      <c r="L240" s="10"/>
      <c r="M240" s="11"/>
      <c r="N240" s="10"/>
      <c r="O240" s="10"/>
      <c r="P240" s="11"/>
      <c r="Q240" s="18" t="str">
        <f>IF(E240="","",IFERROR(VLOOKUP(E240,'Category Guide'!$A$4:$C$43,3,FALSE),"Review"))</f>
        <v/>
      </c>
    </row>
    <row r="241" spans="1:17" x14ac:dyDescent="0.3">
      <c r="A241" s="9"/>
      <c r="B241" s="9"/>
      <c r="C241" s="10"/>
      <c r="D241" s="11"/>
      <c r="E241" s="11"/>
      <c r="F241" s="10"/>
      <c r="G241" s="10"/>
      <c r="H241" s="12"/>
      <c r="I241" s="13"/>
      <c r="J241" s="14" t="str">
        <f t="shared" si="3"/>
        <v/>
      </c>
      <c r="K241" s="11"/>
      <c r="L241" s="10"/>
      <c r="M241" s="11"/>
      <c r="N241" s="10"/>
      <c r="O241" s="10"/>
      <c r="P241" s="11"/>
      <c r="Q241" s="18" t="str">
        <f>IF(E241="","",IFERROR(VLOOKUP(E241,'Category Guide'!$A$4:$C$43,3,FALSE),"Review"))</f>
        <v/>
      </c>
    </row>
    <row r="242" spans="1:17" x14ac:dyDescent="0.3">
      <c r="A242" s="9"/>
      <c r="B242" s="9"/>
      <c r="C242" s="10"/>
      <c r="D242" s="11"/>
      <c r="E242" s="11"/>
      <c r="F242" s="10"/>
      <c r="G242" s="10"/>
      <c r="H242" s="12"/>
      <c r="I242" s="13"/>
      <c r="J242" s="14" t="str">
        <f t="shared" si="3"/>
        <v/>
      </c>
      <c r="K242" s="11"/>
      <c r="L242" s="10"/>
      <c r="M242" s="11"/>
      <c r="N242" s="10"/>
      <c r="O242" s="10"/>
      <c r="P242" s="11"/>
      <c r="Q242" s="18" t="str">
        <f>IF(E242="","",IFERROR(VLOOKUP(E242,'Category Guide'!$A$4:$C$43,3,FALSE),"Review"))</f>
        <v/>
      </c>
    </row>
    <row r="243" spans="1:17" x14ac:dyDescent="0.3">
      <c r="A243" s="9"/>
      <c r="B243" s="9"/>
      <c r="C243" s="10"/>
      <c r="D243" s="11"/>
      <c r="E243" s="11"/>
      <c r="F243" s="10"/>
      <c r="G243" s="10"/>
      <c r="H243" s="12"/>
      <c r="I243" s="13"/>
      <c r="J243" s="14" t="str">
        <f t="shared" si="3"/>
        <v/>
      </c>
      <c r="K243" s="11"/>
      <c r="L243" s="10"/>
      <c r="M243" s="11"/>
      <c r="N243" s="10"/>
      <c r="O243" s="10"/>
      <c r="P243" s="11"/>
      <c r="Q243" s="18" t="str">
        <f>IF(E243="","",IFERROR(VLOOKUP(E243,'Category Guide'!$A$4:$C$43,3,FALSE),"Review"))</f>
        <v/>
      </c>
    </row>
    <row r="244" spans="1:17" x14ac:dyDescent="0.3">
      <c r="A244" s="9"/>
      <c r="B244" s="9"/>
      <c r="C244" s="10"/>
      <c r="D244" s="11"/>
      <c r="E244" s="11"/>
      <c r="F244" s="10"/>
      <c r="G244" s="10"/>
      <c r="H244" s="12"/>
      <c r="I244" s="13"/>
      <c r="J244" s="14" t="str">
        <f t="shared" si="3"/>
        <v/>
      </c>
      <c r="K244" s="11"/>
      <c r="L244" s="10"/>
      <c r="M244" s="11"/>
      <c r="N244" s="10"/>
      <c r="O244" s="10"/>
      <c r="P244" s="11"/>
      <c r="Q244" s="18" t="str">
        <f>IF(E244="","",IFERROR(VLOOKUP(E244,'Category Guide'!$A$4:$C$43,3,FALSE),"Review"))</f>
        <v/>
      </c>
    </row>
    <row r="245" spans="1:17" x14ac:dyDescent="0.3">
      <c r="A245" s="9"/>
      <c r="B245" s="9"/>
      <c r="C245" s="10"/>
      <c r="D245" s="11"/>
      <c r="E245" s="11"/>
      <c r="F245" s="10"/>
      <c r="G245" s="10"/>
      <c r="H245" s="12"/>
      <c r="I245" s="13"/>
      <c r="J245" s="14" t="str">
        <f t="shared" si="3"/>
        <v/>
      </c>
      <c r="K245" s="11"/>
      <c r="L245" s="10"/>
      <c r="M245" s="11"/>
      <c r="N245" s="10"/>
      <c r="O245" s="10"/>
      <c r="P245" s="11"/>
      <c r="Q245" s="18" t="str">
        <f>IF(E245="","",IFERROR(VLOOKUP(E245,'Category Guide'!$A$4:$C$43,3,FALSE),"Review"))</f>
        <v/>
      </c>
    </row>
    <row r="246" spans="1:17" x14ac:dyDescent="0.3">
      <c r="A246" s="9"/>
      <c r="B246" s="9"/>
      <c r="C246" s="10"/>
      <c r="D246" s="11"/>
      <c r="E246" s="11"/>
      <c r="F246" s="10"/>
      <c r="G246" s="10"/>
      <c r="H246" s="12"/>
      <c r="I246" s="13"/>
      <c r="J246" s="14" t="str">
        <f t="shared" si="3"/>
        <v/>
      </c>
      <c r="K246" s="11"/>
      <c r="L246" s="10"/>
      <c r="M246" s="11"/>
      <c r="N246" s="10"/>
      <c r="O246" s="10"/>
      <c r="P246" s="11"/>
      <c r="Q246" s="18" t="str">
        <f>IF(E246="","",IFERROR(VLOOKUP(E246,'Category Guide'!$A$4:$C$43,3,FALSE),"Review"))</f>
        <v/>
      </c>
    </row>
    <row r="247" spans="1:17" x14ac:dyDescent="0.3">
      <c r="A247" s="9"/>
      <c r="B247" s="9"/>
      <c r="C247" s="10"/>
      <c r="D247" s="11"/>
      <c r="E247" s="11"/>
      <c r="F247" s="10"/>
      <c r="G247" s="10"/>
      <c r="H247" s="12"/>
      <c r="I247" s="13"/>
      <c r="J247" s="14" t="str">
        <f t="shared" si="3"/>
        <v/>
      </c>
      <c r="K247" s="11"/>
      <c r="L247" s="10"/>
      <c r="M247" s="11"/>
      <c r="N247" s="10"/>
      <c r="O247" s="10"/>
      <c r="P247" s="11"/>
      <c r="Q247" s="18" t="str">
        <f>IF(E247="","",IFERROR(VLOOKUP(E247,'Category Guide'!$A$4:$C$43,3,FALSE),"Review"))</f>
        <v/>
      </c>
    </row>
    <row r="248" spans="1:17" x14ac:dyDescent="0.3">
      <c r="A248" s="9"/>
      <c r="B248" s="9"/>
      <c r="C248" s="10"/>
      <c r="D248" s="11"/>
      <c r="E248" s="11"/>
      <c r="F248" s="10"/>
      <c r="G248" s="10"/>
      <c r="H248" s="12"/>
      <c r="I248" s="13"/>
      <c r="J248" s="14" t="str">
        <f t="shared" si="3"/>
        <v/>
      </c>
      <c r="K248" s="11"/>
      <c r="L248" s="10"/>
      <c r="M248" s="11"/>
      <c r="N248" s="10"/>
      <c r="O248" s="10"/>
      <c r="P248" s="11"/>
      <c r="Q248" s="18" t="str">
        <f>IF(E248="","",IFERROR(VLOOKUP(E248,'Category Guide'!$A$4:$C$43,3,FALSE),"Review"))</f>
        <v/>
      </c>
    </row>
    <row r="249" spans="1:17" x14ac:dyDescent="0.3">
      <c r="A249" s="9"/>
      <c r="B249" s="9"/>
      <c r="C249" s="10"/>
      <c r="D249" s="11"/>
      <c r="E249" s="11"/>
      <c r="F249" s="10"/>
      <c r="G249" s="10"/>
      <c r="H249" s="12"/>
      <c r="I249" s="13"/>
      <c r="J249" s="14" t="str">
        <f t="shared" si="3"/>
        <v/>
      </c>
      <c r="K249" s="11"/>
      <c r="L249" s="10"/>
      <c r="M249" s="11"/>
      <c r="N249" s="10"/>
      <c r="O249" s="10"/>
      <c r="P249" s="11"/>
      <c r="Q249" s="18" t="str">
        <f>IF(E249="","",IFERROR(VLOOKUP(E249,'Category Guide'!$A$4:$C$43,3,FALSE),"Review"))</f>
        <v/>
      </c>
    </row>
    <row r="250" spans="1:17" x14ac:dyDescent="0.3">
      <c r="A250" s="9"/>
      <c r="B250" s="9"/>
      <c r="C250" s="10"/>
      <c r="D250" s="11"/>
      <c r="E250" s="11"/>
      <c r="F250" s="10"/>
      <c r="G250" s="10"/>
      <c r="H250" s="12"/>
      <c r="I250" s="13"/>
      <c r="J250" s="14" t="str">
        <f t="shared" si="3"/>
        <v/>
      </c>
      <c r="K250" s="11"/>
      <c r="L250" s="10"/>
      <c r="M250" s="11"/>
      <c r="N250" s="10"/>
      <c r="O250" s="10"/>
      <c r="P250" s="11"/>
      <c r="Q250" s="18" t="str">
        <f>IF(E250="","",IFERROR(VLOOKUP(E250,'Category Guide'!$A$4:$C$43,3,FALSE),"Review"))</f>
        <v/>
      </c>
    </row>
    <row r="251" spans="1:17" x14ac:dyDescent="0.3">
      <c r="A251" s="9"/>
      <c r="B251" s="9"/>
      <c r="C251" s="10"/>
      <c r="D251" s="11"/>
      <c r="E251" s="11"/>
      <c r="F251" s="10"/>
      <c r="G251" s="10"/>
      <c r="H251" s="12"/>
      <c r="I251" s="13"/>
      <c r="J251" s="14" t="str">
        <f t="shared" si="3"/>
        <v/>
      </c>
      <c r="K251" s="11"/>
      <c r="L251" s="10"/>
      <c r="M251" s="11"/>
      <c r="N251" s="10"/>
      <c r="O251" s="10"/>
      <c r="P251" s="11"/>
      <c r="Q251" s="18" t="str">
        <f>IF(E251="","",IFERROR(VLOOKUP(E251,'Category Guide'!$A$4:$C$43,3,FALSE),"Review"))</f>
        <v/>
      </c>
    </row>
    <row r="252" spans="1:17" x14ac:dyDescent="0.3">
      <c r="A252" s="9"/>
      <c r="B252" s="9"/>
      <c r="C252" s="10"/>
      <c r="D252" s="11"/>
      <c r="E252" s="11"/>
      <c r="F252" s="10"/>
      <c r="G252" s="10"/>
      <c r="H252" s="12"/>
      <c r="I252" s="13"/>
      <c r="J252" s="14" t="str">
        <f t="shared" si="3"/>
        <v/>
      </c>
      <c r="K252" s="11"/>
      <c r="L252" s="10"/>
      <c r="M252" s="11"/>
      <c r="N252" s="10"/>
      <c r="O252" s="10"/>
      <c r="P252" s="11"/>
      <c r="Q252" s="18" t="str">
        <f>IF(E252="","",IFERROR(VLOOKUP(E252,'Category Guide'!$A$4:$C$43,3,FALSE),"Review"))</f>
        <v/>
      </c>
    </row>
    <row r="253" spans="1:17" x14ac:dyDescent="0.3">
      <c r="A253" s="9"/>
      <c r="B253" s="9"/>
      <c r="C253" s="10"/>
      <c r="D253" s="11"/>
      <c r="E253" s="11"/>
      <c r="F253" s="10"/>
      <c r="G253" s="10"/>
      <c r="H253" s="12"/>
      <c r="I253" s="13"/>
      <c r="J253" s="14" t="str">
        <f t="shared" si="3"/>
        <v/>
      </c>
      <c r="K253" s="11"/>
      <c r="L253" s="10"/>
      <c r="M253" s="11"/>
      <c r="N253" s="10"/>
      <c r="O253" s="10"/>
      <c r="P253" s="11"/>
      <c r="Q253" s="18" t="str">
        <f>IF(E253="","",IFERROR(VLOOKUP(E253,'Category Guide'!$A$4:$C$43,3,FALSE),"Review"))</f>
        <v/>
      </c>
    </row>
    <row r="254" spans="1:17" x14ac:dyDescent="0.3">
      <c r="A254" s="9"/>
      <c r="B254" s="9"/>
      <c r="C254" s="10"/>
      <c r="D254" s="11"/>
      <c r="E254" s="11"/>
      <c r="F254" s="10"/>
      <c r="G254" s="10"/>
      <c r="H254" s="12"/>
      <c r="I254" s="13"/>
      <c r="J254" s="14" t="str">
        <f t="shared" si="3"/>
        <v/>
      </c>
      <c r="K254" s="11"/>
      <c r="L254" s="10"/>
      <c r="M254" s="11"/>
      <c r="N254" s="10"/>
      <c r="O254" s="10"/>
      <c r="P254" s="11"/>
      <c r="Q254" s="18" t="str">
        <f>IF(E254="","",IFERROR(VLOOKUP(E254,'Category Guide'!$A$4:$C$43,3,FALSE),"Review"))</f>
        <v/>
      </c>
    </row>
    <row r="255" spans="1:17" x14ac:dyDescent="0.3">
      <c r="A255" s="9"/>
      <c r="B255" s="9"/>
      <c r="C255" s="10"/>
      <c r="D255" s="11"/>
      <c r="E255" s="11"/>
      <c r="F255" s="10"/>
      <c r="G255" s="10"/>
      <c r="H255" s="12"/>
      <c r="I255" s="13"/>
      <c r="J255" s="14" t="str">
        <f t="shared" si="3"/>
        <v/>
      </c>
      <c r="K255" s="11"/>
      <c r="L255" s="10"/>
      <c r="M255" s="11"/>
      <c r="N255" s="10"/>
      <c r="O255" s="10"/>
      <c r="P255" s="11"/>
      <c r="Q255" s="18" t="str">
        <f>IF(E255="","",IFERROR(VLOOKUP(E255,'Category Guide'!$A$4:$C$43,3,FALSE),"Review"))</f>
        <v/>
      </c>
    </row>
    <row r="256" spans="1:17" x14ac:dyDescent="0.3">
      <c r="A256" s="9"/>
      <c r="B256" s="9"/>
      <c r="C256" s="10"/>
      <c r="D256" s="11"/>
      <c r="E256" s="11"/>
      <c r="F256" s="10"/>
      <c r="G256" s="10"/>
      <c r="H256" s="12"/>
      <c r="I256" s="13"/>
      <c r="J256" s="14" t="str">
        <f t="shared" si="3"/>
        <v/>
      </c>
      <c r="K256" s="11"/>
      <c r="L256" s="10"/>
      <c r="M256" s="11"/>
      <c r="N256" s="10"/>
      <c r="O256" s="10"/>
      <c r="P256" s="11"/>
      <c r="Q256" s="18" t="str">
        <f>IF(E256="","",IFERROR(VLOOKUP(E256,'Category Guide'!$A$4:$C$43,3,FALSE),"Review"))</f>
        <v/>
      </c>
    </row>
    <row r="257" spans="1:17" x14ac:dyDescent="0.3">
      <c r="A257" s="9"/>
      <c r="B257" s="9"/>
      <c r="C257" s="10"/>
      <c r="D257" s="11"/>
      <c r="E257" s="11"/>
      <c r="F257" s="10"/>
      <c r="G257" s="10"/>
      <c r="H257" s="12"/>
      <c r="I257" s="13"/>
      <c r="J257" s="14" t="str">
        <f t="shared" si="3"/>
        <v/>
      </c>
      <c r="K257" s="11"/>
      <c r="L257" s="10"/>
      <c r="M257" s="11"/>
      <c r="N257" s="10"/>
      <c r="O257" s="10"/>
      <c r="P257" s="11"/>
      <c r="Q257" s="18" t="str">
        <f>IF(E257="","",IFERROR(VLOOKUP(E257,'Category Guide'!$A$4:$C$43,3,FALSE),"Review"))</f>
        <v/>
      </c>
    </row>
    <row r="258" spans="1:17" x14ac:dyDescent="0.3">
      <c r="A258" s="9"/>
      <c r="B258" s="9"/>
      <c r="C258" s="10"/>
      <c r="D258" s="11"/>
      <c r="E258" s="11"/>
      <c r="F258" s="10"/>
      <c r="G258" s="10"/>
      <c r="H258" s="12"/>
      <c r="I258" s="13"/>
      <c r="J258" s="14" t="str">
        <f t="shared" si="3"/>
        <v/>
      </c>
      <c r="K258" s="11"/>
      <c r="L258" s="10"/>
      <c r="M258" s="11"/>
      <c r="N258" s="10"/>
      <c r="O258" s="10"/>
      <c r="P258" s="11"/>
      <c r="Q258" s="18" t="str">
        <f>IF(E258="","",IFERROR(VLOOKUP(E258,'Category Guide'!$A$4:$C$43,3,FALSE),"Review"))</f>
        <v/>
      </c>
    </row>
    <row r="259" spans="1:17" x14ac:dyDescent="0.3">
      <c r="A259" s="9"/>
      <c r="B259" s="9"/>
      <c r="C259" s="10"/>
      <c r="D259" s="11"/>
      <c r="E259" s="11"/>
      <c r="F259" s="10"/>
      <c r="G259" s="10"/>
      <c r="H259" s="12"/>
      <c r="I259" s="13"/>
      <c r="J259" s="14" t="str">
        <f t="shared" si="3"/>
        <v/>
      </c>
      <c r="K259" s="11"/>
      <c r="L259" s="10"/>
      <c r="M259" s="11"/>
      <c r="N259" s="10"/>
      <c r="O259" s="10"/>
      <c r="P259" s="11"/>
      <c r="Q259" s="18" t="str">
        <f>IF(E259="","",IFERROR(VLOOKUP(E259,'Category Guide'!$A$4:$C$43,3,FALSE),"Review"))</f>
        <v/>
      </c>
    </row>
    <row r="260" spans="1:17" x14ac:dyDescent="0.3">
      <c r="A260" s="9"/>
      <c r="B260" s="9"/>
      <c r="C260" s="10"/>
      <c r="D260" s="11"/>
      <c r="E260" s="11"/>
      <c r="F260" s="10"/>
      <c r="G260" s="10"/>
      <c r="H260" s="12"/>
      <c r="I260" s="13"/>
      <c r="J260" s="14" t="str">
        <f t="shared" si="3"/>
        <v/>
      </c>
      <c r="K260" s="11"/>
      <c r="L260" s="10"/>
      <c r="M260" s="11"/>
      <c r="N260" s="10"/>
      <c r="O260" s="10"/>
      <c r="P260" s="11"/>
      <c r="Q260" s="18" t="str">
        <f>IF(E260="","",IFERROR(VLOOKUP(E260,'Category Guide'!$A$4:$C$43,3,FALSE),"Review"))</f>
        <v/>
      </c>
    </row>
    <row r="261" spans="1:17" x14ac:dyDescent="0.3">
      <c r="A261" s="9"/>
      <c r="B261" s="9"/>
      <c r="C261" s="10"/>
      <c r="D261" s="11"/>
      <c r="E261" s="11"/>
      <c r="F261" s="10"/>
      <c r="G261" s="10"/>
      <c r="H261" s="12"/>
      <c r="I261" s="13"/>
      <c r="J261" s="14" t="str">
        <f t="shared" si="3"/>
        <v/>
      </c>
      <c r="K261" s="11"/>
      <c r="L261" s="10"/>
      <c r="M261" s="11"/>
      <c r="N261" s="10"/>
      <c r="O261" s="10"/>
      <c r="P261" s="11"/>
      <c r="Q261" s="18" t="str">
        <f>IF(E261="","",IFERROR(VLOOKUP(E261,'Category Guide'!$A$4:$C$43,3,FALSE),"Review"))</f>
        <v/>
      </c>
    </row>
    <row r="262" spans="1:17" x14ac:dyDescent="0.3">
      <c r="A262" s="9"/>
      <c r="B262" s="9"/>
      <c r="C262" s="10"/>
      <c r="D262" s="11"/>
      <c r="E262" s="11"/>
      <c r="F262" s="10"/>
      <c r="G262" s="10"/>
      <c r="H262" s="12"/>
      <c r="I262" s="13"/>
      <c r="J262" s="14" t="str">
        <f t="shared" ref="J262:J325" si="4">IF(OR(H262="",I262=""),"",H262*I262)</f>
        <v/>
      </c>
      <c r="K262" s="11"/>
      <c r="L262" s="10"/>
      <c r="M262" s="11"/>
      <c r="N262" s="10"/>
      <c r="O262" s="10"/>
      <c r="P262" s="11"/>
      <c r="Q262" s="18" t="str">
        <f>IF(E262="","",IFERROR(VLOOKUP(E262,'Category Guide'!$A$4:$C$43,3,FALSE),"Review"))</f>
        <v/>
      </c>
    </row>
    <row r="263" spans="1:17" x14ac:dyDescent="0.3">
      <c r="A263" s="9"/>
      <c r="B263" s="9"/>
      <c r="C263" s="10"/>
      <c r="D263" s="11"/>
      <c r="E263" s="11"/>
      <c r="F263" s="10"/>
      <c r="G263" s="10"/>
      <c r="H263" s="12"/>
      <c r="I263" s="13"/>
      <c r="J263" s="14" t="str">
        <f t="shared" si="4"/>
        <v/>
      </c>
      <c r="K263" s="11"/>
      <c r="L263" s="10"/>
      <c r="M263" s="11"/>
      <c r="N263" s="10"/>
      <c r="O263" s="10"/>
      <c r="P263" s="11"/>
      <c r="Q263" s="18" t="str">
        <f>IF(E263="","",IFERROR(VLOOKUP(E263,'Category Guide'!$A$4:$C$43,3,FALSE),"Review"))</f>
        <v/>
      </c>
    </row>
    <row r="264" spans="1:17" x14ac:dyDescent="0.3">
      <c r="A264" s="9"/>
      <c r="B264" s="9"/>
      <c r="C264" s="10"/>
      <c r="D264" s="11"/>
      <c r="E264" s="11"/>
      <c r="F264" s="10"/>
      <c r="G264" s="10"/>
      <c r="H264" s="12"/>
      <c r="I264" s="13"/>
      <c r="J264" s="14" t="str">
        <f t="shared" si="4"/>
        <v/>
      </c>
      <c r="K264" s="11"/>
      <c r="L264" s="10"/>
      <c r="M264" s="11"/>
      <c r="N264" s="10"/>
      <c r="O264" s="10"/>
      <c r="P264" s="11"/>
      <c r="Q264" s="18" t="str">
        <f>IF(E264="","",IFERROR(VLOOKUP(E264,'Category Guide'!$A$4:$C$43,3,FALSE),"Review"))</f>
        <v/>
      </c>
    </row>
    <row r="265" spans="1:17" x14ac:dyDescent="0.3">
      <c r="A265" s="9"/>
      <c r="B265" s="9"/>
      <c r="C265" s="10"/>
      <c r="D265" s="11"/>
      <c r="E265" s="11"/>
      <c r="F265" s="10"/>
      <c r="G265" s="10"/>
      <c r="H265" s="12"/>
      <c r="I265" s="13"/>
      <c r="J265" s="14" t="str">
        <f t="shared" si="4"/>
        <v/>
      </c>
      <c r="K265" s="11"/>
      <c r="L265" s="10"/>
      <c r="M265" s="11"/>
      <c r="N265" s="10"/>
      <c r="O265" s="10"/>
      <c r="P265" s="11"/>
      <c r="Q265" s="18" t="str">
        <f>IF(E265="","",IFERROR(VLOOKUP(E265,'Category Guide'!$A$4:$C$43,3,FALSE),"Review"))</f>
        <v/>
      </c>
    </row>
    <row r="266" spans="1:17" x14ac:dyDescent="0.3">
      <c r="A266" s="9"/>
      <c r="B266" s="9"/>
      <c r="C266" s="10"/>
      <c r="D266" s="11"/>
      <c r="E266" s="11"/>
      <c r="F266" s="10"/>
      <c r="G266" s="10"/>
      <c r="H266" s="12"/>
      <c r="I266" s="13"/>
      <c r="J266" s="14" t="str">
        <f t="shared" si="4"/>
        <v/>
      </c>
      <c r="K266" s="11"/>
      <c r="L266" s="10"/>
      <c r="M266" s="11"/>
      <c r="N266" s="10"/>
      <c r="O266" s="10"/>
      <c r="P266" s="11"/>
      <c r="Q266" s="18" t="str">
        <f>IF(E266="","",IFERROR(VLOOKUP(E266,'Category Guide'!$A$4:$C$43,3,FALSE),"Review"))</f>
        <v/>
      </c>
    </row>
    <row r="267" spans="1:17" x14ac:dyDescent="0.3">
      <c r="A267" s="9"/>
      <c r="B267" s="9"/>
      <c r="C267" s="10"/>
      <c r="D267" s="11"/>
      <c r="E267" s="11"/>
      <c r="F267" s="10"/>
      <c r="G267" s="10"/>
      <c r="H267" s="12"/>
      <c r="I267" s="13"/>
      <c r="J267" s="14" t="str">
        <f t="shared" si="4"/>
        <v/>
      </c>
      <c r="K267" s="11"/>
      <c r="L267" s="10"/>
      <c r="M267" s="11"/>
      <c r="N267" s="10"/>
      <c r="O267" s="10"/>
      <c r="P267" s="11"/>
      <c r="Q267" s="18" t="str">
        <f>IF(E267="","",IFERROR(VLOOKUP(E267,'Category Guide'!$A$4:$C$43,3,FALSE),"Review"))</f>
        <v/>
      </c>
    </row>
    <row r="268" spans="1:17" x14ac:dyDescent="0.3">
      <c r="A268" s="9"/>
      <c r="B268" s="9"/>
      <c r="C268" s="10"/>
      <c r="D268" s="11"/>
      <c r="E268" s="11"/>
      <c r="F268" s="10"/>
      <c r="G268" s="10"/>
      <c r="H268" s="12"/>
      <c r="I268" s="13"/>
      <c r="J268" s="14" t="str">
        <f t="shared" si="4"/>
        <v/>
      </c>
      <c r="K268" s="11"/>
      <c r="L268" s="10"/>
      <c r="M268" s="11"/>
      <c r="N268" s="10"/>
      <c r="O268" s="10"/>
      <c r="P268" s="11"/>
      <c r="Q268" s="18" t="str">
        <f>IF(E268="","",IFERROR(VLOOKUP(E268,'Category Guide'!$A$4:$C$43,3,FALSE),"Review"))</f>
        <v/>
      </c>
    </row>
    <row r="269" spans="1:17" x14ac:dyDescent="0.3">
      <c r="A269" s="9"/>
      <c r="B269" s="9"/>
      <c r="C269" s="10"/>
      <c r="D269" s="11"/>
      <c r="E269" s="11"/>
      <c r="F269" s="10"/>
      <c r="G269" s="10"/>
      <c r="H269" s="12"/>
      <c r="I269" s="13"/>
      <c r="J269" s="14" t="str">
        <f t="shared" si="4"/>
        <v/>
      </c>
      <c r="K269" s="11"/>
      <c r="L269" s="10"/>
      <c r="M269" s="11"/>
      <c r="N269" s="10"/>
      <c r="O269" s="10"/>
      <c r="P269" s="11"/>
      <c r="Q269" s="18" t="str">
        <f>IF(E269="","",IFERROR(VLOOKUP(E269,'Category Guide'!$A$4:$C$43,3,FALSE),"Review"))</f>
        <v/>
      </c>
    </row>
    <row r="270" spans="1:17" x14ac:dyDescent="0.3">
      <c r="A270" s="9"/>
      <c r="B270" s="9"/>
      <c r="C270" s="10"/>
      <c r="D270" s="11"/>
      <c r="E270" s="11"/>
      <c r="F270" s="10"/>
      <c r="G270" s="10"/>
      <c r="H270" s="12"/>
      <c r="I270" s="13"/>
      <c r="J270" s="14" t="str">
        <f t="shared" si="4"/>
        <v/>
      </c>
      <c r="K270" s="11"/>
      <c r="L270" s="10"/>
      <c r="M270" s="11"/>
      <c r="N270" s="10"/>
      <c r="O270" s="10"/>
      <c r="P270" s="11"/>
      <c r="Q270" s="18" t="str">
        <f>IF(E270="","",IFERROR(VLOOKUP(E270,'Category Guide'!$A$4:$C$43,3,FALSE),"Review"))</f>
        <v/>
      </c>
    </row>
    <row r="271" spans="1:17" x14ac:dyDescent="0.3">
      <c r="A271" s="9"/>
      <c r="B271" s="9"/>
      <c r="C271" s="10"/>
      <c r="D271" s="11"/>
      <c r="E271" s="11"/>
      <c r="F271" s="10"/>
      <c r="G271" s="10"/>
      <c r="H271" s="12"/>
      <c r="I271" s="13"/>
      <c r="J271" s="14" t="str">
        <f t="shared" si="4"/>
        <v/>
      </c>
      <c r="K271" s="11"/>
      <c r="L271" s="10"/>
      <c r="M271" s="11"/>
      <c r="N271" s="10"/>
      <c r="O271" s="10"/>
      <c r="P271" s="11"/>
      <c r="Q271" s="18" t="str">
        <f>IF(E271="","",IFERROR(VLOOKUP(E271,'Category Guide'!$A$4:$C$43,3,FALSE),"Review"))</f>
        <v/>
      </c>
    </row>
    <row r="272" spans="1:17" x14ac:dyDescent="0.3">
      <c r="A272" s="9"/>
      <c r="B272" s="9"/>
      <c r="C272" s="10"/>
      <c r="D272" s="11"/>
      <c r="E272" s="11"/>
      <c r="F272" s="10"/>
      <c r="G272" s="10"/>
      <c r="H272" s="12"/>
      <c r="I272" s="13"/>
      <c r="J272" s="14" t="str">
        <f t="shared" si="4"/>
        <v/>
      </c>
      <c r="K272" s="11"/>
      <c r="L272" s="10"/>
      <c r="M272" s="11"/>
      <c r="N272" s="10"/>
      <c r="O272" s="10"/>
      <c r="P272" s="11"/>
      <c r="Q272" s="18" t="str">
        <f>IF(E272="","",IFERROR(VLOOKUP(E272,'Category Guide'!$A$4:$C$43,3,FALSE),"Review"))</f>
        <v/>
      </c>
    </row>
    <row r="273" spans="1:17" x14ac:dyDescent="0.3">
      <c r="A273" s="9"/>
      <c r="B273" s="9"/>
      <c r="C273" s="10"/>
      <c r="D273" s="11"/>
      <c r="E273" s="11"/>
      <c r="F273" s="10"/>
      <c r="G273" s="10"/>
      <c r="H273" s="12"/>
      <c r="I273" s="13"/>
      <c r="J273" s="14" t="str">
        <f t="shared" si="4"/>
        <v/>
      </c>
      <c r="K273" s="11"/>
      <c r="L273" s="10"/>
      <c r="M273" s="11"/>
      <c r="N273" s="10"/>
      <c r="O273" s="10"/>
      <c r="P273" s="11"/>
      <c r="Q273" s="18" t="str">
        <f>IF(E273="","",IFERROR(VLOOKUP(E273,'Category Guide'!$A$4:$C$43,3,FALSE),"Review"))</f>
        <v/>
      </c>
    </row>
    <row r="274" spans="1:17" x14ac:dyDescent="0.3">
      <c r="A274" s="9"/>
      <c r="B274" s="9"/>
      <c r="C274" s="10"/>
      <c r="D274" s="11"/>
      <c r="E274" s="11"/>
      <c r="F274" s="10"/>
      <c r="G274" s="10"/>
      <c r="H274" s="12"/>
      <c r="I274" s="13"/>
      <c r="J274" s="14" t="str">
        <f t="shared" si="4"/>
        <v/>
      </c>
      <c r="K274" s="11"/>
      <c r="L274" s="10"/>
      <c r="M274" s="11"/>
      <c r="N274" s="10"/>
      <c r="O274" s="10"/>
      <c r="P274" s="11"/>
      <c r="Q274" s="18" t="str">
        <f>IF(E274="","",IFERROR(VLOOKUP(E274,'Category Guide'!$A$4:$C$43,3,FALSE),"Review"))</f>
        <v/>
      </c>
    </row>
    <row r="275" spans="1:17" x14ac:dyDescent="0.3">
      <c r="A275" s="9"/>
      <c r="B275" s="9"/>
      <c r="C275" s="10"/>
      <c r="D275" s="11"/>
      <c r="E275" s="11"/>
      <c r="F275" s="10"/>
      <c r="G275" s="10"/>
      <c r="H275" s="12"/>
      <c r="I275" s="13"/>
      <c r="J275" s="14" t="str">
        <f t="shared" si="4"/>
        <v/>
      </c>
      <c r="K275" s="11"/>
      <c r="L275" s="10"/>
      <c r="M275" s="11"/>
      <c r="N275" s="10"/>
      <c r="O275" s="10"/>
      <c r="P275" s="11"/>
      <c r="Q275" s="18" t="str">
        <f>IF(E275="","",IFERROR(VLOOKUP(E275,'Category Guide'!$A$4:$C$43,3,FALSE),"Review"))</f>
        <v/>
      </c>
    </row>
    <row r="276" spans="1:17" x14ac:dyDescent="0.3">
      <c r="A276" s="9"/>
      <c r="B276" s="9"/>
      <c r="C276" s="10"/>
      <c r="D276" s="11"/>
      <c r="E276" s="11"/>
      <c r="F276" s="10"/>
      <c r="G276" s="10"/>
      <c r="H276" s="12"/>
      <c r="I276" s="13"/>
      <c r="J276" s="14" t="str">
        <f t="shared" si="4"/>
        <v/>
      </c>
      <c r="K276" s="11"/>
      <c r="L276" s="10"/>
      <c r="M276" s="11"/>
      <c r="N276" s="10"/>
      <c r="O276" s="10"/>
      <c r="P276" s="11"/>
      <c r="Q276" s="18" t="str">
        <f>IF(E276="","",IFERROR(VLOOKUP(E276,'Category Guide'!$A$4:$C$43,3,FALSE),"Review"))</f>
        <v/>
      </c>
    </row>
    <row r="277" spans="1:17" x14ac:dyDescent="0.3">
      <c r="A277" s="9"/>
      <c r="B277" s="9"/>
      <c r="C277" s="10"/>
      <c r="D277" s="11"/>
      <c r="E277" s="11"/>
      <c r="F277" s="10"/>
      <c r="G277" s="10"/>
      <c r="H277" s="12"/>
      <c r="I277" s="13"/>
      <c r="J277" s="14" t="str">
        <f t="shared" si="4"/>
        <v/>
      </c>
      <c r="K277" s="11"/>
      <c r="L277" s="10"/>
      <c r="M277" s="11"/>
      <c r="N277" s="10"/>
      <c r="O277" s="10"/>
      <c r="P277" s="11"/>
      <c r="Q277" s="18" t="str">
        <f>IF(E277="","",IFERROR(VLOOKUP(E277,'Category Guide'!$A$4:$C$43,3,FALSE),"Review"))</f>
        <v/>
      </c>
    </row>
    <row r="278" spans="1:17" x14ac:dyDescent="0.3">
      <c r="A278" s="9"/>
      <c r="B278" s="9"/>
      <c r="C278" s="10"/>
      <c r="D278" s="11"/>
      <c r="E278" s="11"/>
      <c r="F278" s="10"/>
      <c r="G278" s="10"/>
      <c r="H278" s="12"/>
      <c r="I278" s="13"/>
      <c r="J278" s="14" t="str">
        <f t="shared" si="4"/>
        <v/>
      </c>
      <c r="K278" s="11"/>
      <c r="L278" s="10"/>
      <c r="M278" s="11"/>
      <c r="N278" s="10"/>
      <c r="O278" s="10"/>
      <c r="P278" s="11"/>
      <c r="Q278" s="18" t="str">
        <f>IF(E278="","",IFERROR(VLOOKUP(E278,'Category Guide'!$A$4:$C$43,3,FALSE),"Review"))</f>
        <v/>
      </c>
    </row>
    <row r="279" spans="1:17" x14ac:dyDescent="0.3">
      <c r="A279" s="9"/>
      <c r="B279" s="9"/>
      <c r="C279" s="10"/>
      <c r="D279" s="11"/>
      <c r="E279" s="11"/>
      <c r="F279" s="10"/>
      <c r="G279" s="10"/>
      <c r="H279" s="12"/>
      <c r="I279" s="13"/>
      <c r="J279" s="14" t="str">
        <f t="shared" si="4"/>
        <v/>
      </c>
      <c r="K279" s="11"/>
      <c r="L279" s="10"/>
      <c r="M279" s="11"/>
      <c r="N279" s="10"/>
      <c r="O279" s="10"/>
      <c r="P279" s="11"/>
      <c r="Q279" s="18" t="str">
        <f>IF(E279="","",IFERROR(VLOOKUP(E279,'Category Guide'!$A$4:$C$43,3,FALSE),"Review"))</f>
        <v/>
      </c>
    </row>
    <row r="280" spans="1:17" x14ac:dyDescent="0.3">
      <c r="A280" s="9"/>
      <c r="B280" s="9"/>
      <c r="C280" s="10"/>
      <c r="D280" s="11"/>
      <c r="E280" s="11"/>
      <c r="F280" s="10"/>
      <c r="G280" s="10"/>
      <c r="H280" s="12"/>
      <c r="I280" s="13"/>
      <c r="J280" s="14" t="str">
        <f t="shared" si="4"/>
        <v/>
      </c>
      <c r="K280" s="11"/>
      <c r="L280" s="10"/>
      <c r="M280" s="11"/>
      <c r="N280" s="10"/>
      <c r="O280" s="10"/>
      <c r="P280" s="11"/>
      <c r="Q280" s="18" t="str">
        <f>IF(E280="","",IFERROR(VLOOKUP(E280,'Category Guide'!$A$4:$C$43,3,FALSE),"Review"))</f>
        <v/>
      </c>
    </row>
    <row r="281" spans="1:17" x14ac:dyDescent="0.3">
      <c r="A281" s="9"/>
      <c r="B281" s="9"/>
      <c r="C281" s="10"/>
      <c r="D281" s="11"/>
      <c r="E281" s="11"/>
      <c r="F281" s="10"/>
      <c r="G281" s="10"/>
      <c r="H281" s="12"/>
      <c r="I281" s="13"/>
      <c r="J281" s="14" t="str">
        <f t="shared" si="4"/>
        <v/>
      </c>
      <c r="K281" s="11"/>
      <c r="L281" s="10"/>
      <c r="M281" s="11"/>
      <c r="N281" s="10"/>
      <c r="O281" s="10"/>
      <c r="P281" s="11"/>
      <c r="Q281" s="18" t="str">
        <f>IF(E281="","",IFERROR(VLOOKUP(E281,'Category Guide'!$A$4:$C$43,3,FALSE),"Review"))</f>
        <v/>
      </c>
    </row>
    <row r="282" spans="1:17" x14ac:dyDescent="0.3">
      <c r="A282" s="9"/>
      <c r="B282" s="9"/>
      <c r="C282" s="10"/>
      <c r="D282" s="11"/>
      <c r="E282" s="11"/>
      <c r="F282" s="10"/>
      <c r="G282" s="10"/>
      <c r="H282" s="12"/>
      <c r="I282" s="13"/>
      <c r="J282" s="14" t="str">
        <f t="shared" si="4"/>
        <v/>
      </c>
      <c r="K282" s="11"/>
      <c r="L282" s="10"/>
      <c r="M282" s="11"/>
      <c r="N282" s="10"/>
      <c r="O282" s="10"/>
      <c r="P282" s="11"/>
      <c r="Q282" s="18" t="str">
        <f>IF(E282="","",IFERROR(VLOOKUP(E282,'Category Guide'!$A$4:$C$43,3,FALSE),"Review"))</f>
        <v/>
      </c>
    </row>
    <row r="283" spans="1:17" x14ac:dyDescent="0.3">
      <c r="A283" s="9"/>
      <c r="B283" s="9"/>
      <c r="C283" s="10"/>
      <c r="D283" s="11"/>
      <c r="E283" s="11"/>
      <c r="F283" s="10"/>
      <c r="G283" s="10"/>
      <c r="H283" s="12"/>
      <c r="I283" s="13"/>
      <c r="J283" s="14" t="str">
        <f t="shared" si="4"/>
        <v/>
      </c>
      <c r="K283" s="11"/>
      <c r="L283" s="10"/>
      <c r="M283" s="11"/>
      <c r="N283" s="10"/>
      <c r="O283" s="10"/>
      <c r="P283" s="11"/>
      <c r="Q283" s="18" t="str">
        <f>IF(E283="","",IFERROR(VLOOKUP(E283,'Category Guide'!$A$4:$C$43,3,FALSE),"Review"))</f>
        <v/>
      </c>
    </row>
    <row r="284" spans="1:17" x14ac:dyDescent="0.3">
      <c r="A284" s="9"/>
      <c r="B284" s="9"/>
      <c r="C284" s="10"/>
      <c r="D284" s="11"/>
      <c r="E284" s="11"/>
      <c r="F284" s="10"/>
      <c r="G284" s="10"/>
      <c r="H284" s="12"/>
      <c r="I284" s="13"/>
      <c r="J284" s="14" t="str">
        <f t="shared" si="4"/>
        <v/>
      </c>
      <c r="K284" s="11"/>
      <c r="L284" s="10"/>
      <c r="M284" s="11"/>
      <c r="N284" s="10"/>
      <c r="O284" s="10"/>
      <c r="P284" s="11"/>
      <c r="Q284" s="18" t="str">
        <f>IF(E284="","",IFERROR(VLOOKUP(E284,'Category Guide'!$A$4:$C$43,3,FALSE),"Review"))</f>
        <v/>
      </c>
    </row>
    <row r="285" spans="1:17" x14ac:dyDescent="0.3">
      <c r="A285" s="9"/>
      <c r="B285" s="9"/>
      <c r="C285" s="10"/>
      <c r="D285" s="11"/>
      <c r="E285" s="11"/>
      <c r="F285" s="10"/>
      <c r="G285" s="10"/>
      <c r="H285" s="12"/>
      <c r="I285" s="13"/>
      <c r="J285" s="14" t="str">
        <f t="shared" si="4"/>
        <v/>
      </c>
      <c r="K285" s="11"/>
      <c r="L285" s="10"/>
      <c r="M285" s="11"/>
      <c r="N285" s="10"/>
      <c r="O285" s="10"/>
      <c r="P285" s="11"/>
      <c r="Q285" s="18" t="str">
        <f>IF(E285="","",IFERROR(VLOOKUP(E285,'Category Guide'!$A$4:$C$43,3,FALSE),"Review"))</f>
        <v/>
      </c>
    </row>
    <row r="286" spans="1:17" x14ac:dyDescent="0.3">
      <c r="A286" s="9"/>
      <c r="B286" s="9"/>
      <c r="C286" s="10"/>
      <c r="D286" s="11"/>
      <c r="E286" s="11"/>
      <c r="F286" s="10"/>
      <c r="G286" s="10"/>
      <c r="H286" s="12"/>
      <c r="I286" s="13"/>
      <c r="J286" s="14" t="str">
        <f t="shared" si="4"/>
        <v/>
      </c>
      <c r="K286" s="11"/>
      <c r="L286" s="10"/>
      <c r="M286" s="11"/>
      <c r="N286" s="10"/>
      <c r="O286" s="10"/>
      <c r="P286" s="11"/>
      <c r="Q286" s="18" t="str">
        <f>IF(E286="","",IFERROR(VLOOKUP(E286,'Category Guide'!$A$4:$C$43,3,FALSE),"Review"))</f>
        <v/>
      </c>
    </row>
    <row r="287" spans="1:17" x14ac:dyDescent="0.3">
      <c r="A287" s="9"/>
      <c r="B287" s="9"/>
      <c r="C287" s="10"/>
      <c r="D287" s="11"/>
      <c r="E287" s="11"/>
      <c r="F287" s="10"/>
      <c r="G287" s="10"/>
      <c r="H287" s="12"/>
      <c r="I287" s="13"/>
      <c r="J287" s="14" t="str">
        <f t="shared" si="4"/>
        <v/>
      </c>
      <c r="K287" s="11"/>
      <c r="L287" s="10"/>
      <c r="M287" s="11"/>
      <c r="N287" s="10"/>
      <c r="O287" s="10"/>
      <c r="P287" s="11"/>
      <c r="Q287" s="18" t="str">
        <f>IF(E287="","",IFERROR(VLOOKUP(E287,'Category Guide'!$A$4:$C$43,3,FALSE),"Review"))</f>
        <v/>
      </c>
    </row>
    <row r="288" spans="1:17" x14ac:dyDescent="0.3">
      <c r="A288" s="9"/>
      <c r="B288" s="9"/>
      <c r="C288" s="10"/>
      <c r="D288" s="11"/>
      <c r="E288" s="11"/>
      <c r="F288" s="10"/>
      <c r="G288" s="10"/>
      <c r="H288" s="12"/>
      <c r="I288" s="13"/>
      <c r="J288" s="14" t="str">
        <f t="shared" si="4"/>
        <v/>
      </c>
      <c r="K288" s="11"/>
      <c r="L288" s="10"/>
      <c r="M288" s="11"/>
      <c r="N288" s="10"/>
      <c r="O288" s="10"/>
      <c r="P288" s="11"/>
      <c r="Q288" s="18" t="str">
        <f>IF(E288="","",IFERROR(VLOOKUP(E288,'Category Guide'!$A$4:$C$43,3,FALSE),"Review"))</f>
        <v/>
      </c>
    </row>
    <row r="289" spans="1:17" x14ac:dyDescent="0.3">
      <c r="A289" s="9"/>
      <c r="B289" s="9"/>
      <c r="C289" s="10"/>
      <c r="D289" s="11"/>
      <c r="E289" s="11"/>
      <c r="F289" s="10"/>
      <c r="G289" s="10"/>
      <c r="H289" s="12"/>
      <c r="I289" s="13"/>
      <c r="J289" s="14" t="str">
        <f t="shared" si="4"/>
        <v/>
      </c>
      <c r="K289" s="11"/>
      <c r="L289" s="10"/>
      <c r="M289" s="11"/>
      <c r="N289" s="10"/>
      <c r="O289" s="10"/>
      <c r="P289" s="11"/>
      <c r="Q289" s="18" t="str">
        <f>IF(E289="","",IFERROR(VLOOKUP(E289,'Category Guide'!$A$4:$C$43,3,FALSE),"Review"))</f>
        <v/>
      </c>
    </row>
    <row r="290" spans="1:17" x14ac:dyDescent="0.3">
      <c r="A290" s="9"/>
      <c r="B290" s="9"/>
      <c r="C290" s="10"/>
      <c r="D290" s="11"/>
      <c r="E290" s="11"/>
      <c r="F290" s="10"/>
      <c r="G290" s="10"/>
      <c r="H290" s="12"/>
      <c r="I290" s="13"/>
      <c r="J290" s="14" t="str">
        <f t="shared" si="4"/>
        <v/>
      </c>
      <c r="K290" s="11"/>
      <c r="L290" s="10"/>
      <c r="M290" s="11"/>
      <c r="N290" s="10"/>
      <c r="O290" s="10"/>
      <c r="P290" s="11"/>
      <c r="Q290" s="18" t="str">
        <f>IF(E290="","",IFERROR(VLOOKUP(E290,'Category Guide'!$A$4:$C$43,3,FALSE),"Review"))</f>
        <v/>
      </c>
    </row>
    <row r="291" spans="1:17" x14ac:dyDescent="0.3">
      <c r="A291" s="9"/>
      <c r="B291" s="9"/>
      <c r="C291" s="10"/>
      <c r="D291" s="11"/>
      <c r="E291" s="11"/>
      <c r="F291" s="10"/>
      <c r="G291" s="10"/>
      <c r="H291" s="12"/>
      <c r="I291" s="13"/>
      <c r="J291" s="14" t="str">
        <f t="shared" si="4"/>
        <v/>
      </c>
      <c r="K291" s="11"/>
      <c r="L291" s="10"/>
      <c r="M291" s="11"/>
      <c r="N291" s="10"/>
      <c r="O291" s="10"/>
      <c r="P291" s="11"/>
      <c r="Q291" s="18" t="str">
        <f>IF(E291="","",IFERROR(VLOOKUP(E291,'Category Guide'!$A$4:$C$43,3,FALSE),"Review"))</f>
        <v/>
      </c>
    </row>
    <row r="292" spans="1:17" x14ac:dyDescent="0.3">
      <c r="A292" s="9"/>
      <c r="B292" s="9"/>
      <c r="C292" s="10"/>
      <c r="D292" s="11"/>
      <c r="E292" s="11"/>
      <c r="F292" s="10"/>
      <c r="G292" s="10"/>
      <c r="H292" s="12"/>
      <c r="I292" s="13"/>
      <c r="J292" s="14" t="str">
        <f t="shared" si="4"/>
        <v/>
      </c>
      <c r="K292" s="11"/>
      <c r="L292" s="10"/>
      <c r="M292" s="11"/>
      <c r="N292" s="10"/>
      <c r="O292" s="10"/>
      <c r="P292" s="11"/>
      <c r="Q292" s="18" t="str">
        <f>IF(E292="","",IFERROR(VLOOKUP(E292,'Category Guide'!$A$4:$C$43,3,FALSE),"Review"))</f>
        <v/>
      </c>
    </row>
    <row r="293" spans="1:17" x14ac:dyDescent="0.3">
      <c r="A293" s="9"/>
      <c r="B293" s="9"/>
      <c r="C293" s="10"/>
      <c r="D293" s="11"/>
      <c r="E293" s="11"/>
      <c r="F293" s="10"/>
      <c r="G293" s="10"/>
      <c r="H293" s="12"/>
      <c r="I293" s="13"/>
      <c r="J293" s="14" t="str">
        <f t="shared" si="4"/>
        <v/>
      </c>
      <c r="K293" s="11"/>
      <c r="L293" s="10"/>
      <c r="M293" s="11"/>
      <c r="N293" s="10"/>
      <c r="O293" s="10"/>
      <c r="P293" s="11"/>
      <c r="Q293" s="18" t="str">
        <f>IF(E293="","",IFERROR(VLOOKUP(E293,'Category Guide'!$A$4:$C$43,3,FALSE),"Review"))</f>
        <v/>
      </c>
    </row>
    <row r="294" spans="1:17" x14ac:dyDescent="0.3">
      <c r="A294" s="9"/>
      <c r="B294" s="9"/>
      <c r="C294" s="10"/>
      <c r="D294" s="11"/>
      <c r="E294" s="11"/>
      <c r="F294" s="10"/>
      <c r="G294" s="10"/>
      <c r="H294" s="12"/>
      <c r="I294" s="13"/>
      <c r="J294" s="14" t="str">
        <f t="shared" si="4"/>
        <v/>
      </c>
      <c r="K294" s="11"/>
      <c r="L294" s="10"/>
      <c r="M294" s="11"/>
      <c r="N294" s="10"/>
      <c r="O294" s="10"/>
      <c r="P294" s="11"/>
      <c r="Q294" s="18" t="str">
        <f>IF(E294="","",IFERROR(VLOOKUP(E294,'Category Guide'!$A$4:$C$43,3,FALSE),"Review"))</f>
        <v/>
      </c>
    </row>
    <row r="295" spans="1:17" x14ac:dyDescent="0.3">
      <c r="A295" s="9"/>
      <c r="B295" s="9"/>
      <c r="C295" s="10"/>
      <c r="D295" s="11"/>
      <c r="E295" s="11"/>
      <c r="F295" s="10"/>
      <c r="G295" s="10"/>
      <c r="H295" s="12"/>
      <c r="I295" s="13"/>
      <c r="J295" s="14" t="str">
        <f t="shared" si="4"/>
        <v/>
      </c>
      <c r="K295" s="11"/>
      <c r="L295" s="10"/>
      <c r="M295" s="11"/>
      <c r="N295" s="10"/>
      <c r="O295" s="10"/>
      <c r="P295" s="11"/>
      <c r="Q295" s="18" t="str">
        <f>IF(E295="","",IFERROR(VLOOKUP(E295,'Category Guide'!$A$4:$C$43,3,FALSE),"Review"))</f>
        <v/>
      </c>
    </row>
    <row r="296" spans="1:17" x14ac:dyDescent="0.3">
      <c r="A296" s="9"/>
      <c r="B296" s="9"/>
      <c r="C296" s="10"/>
      <c r="D296" s="11"/>
      <c r="E296" s="11"/>
      <c r="F296" s="10"/>
      <c r="G296" s="10"/>
      <c r="H296" s="12"/>
      <c r="I296" s="13"/>
      <c r="J296" s="14" t="str">
        <f t="shared" si="4"/>
        <v/>
      </c>
      <c r="K296" s="11"/>
      <c r="L296" s="10"/>
      <c r="M296" s="11"/>
      <c r="N296" s="10"/>
      <c r="O296" s="10"/>
      <c r="P296" s="11"/>
      <c r="Q296" s="18" t="str">
        <f>IF(E296="","",IFERROR(VLOOKUP(E296,'Category Guide'!$A$4:$C$43,3,FALSE),"Review"))</f>
        <v/>
      </c>
    </row>
    <row r="297" spans="1:17" x14ac:dyDescent="0.3">
      <c r="A297" s="9"/>
      <c r="B297" s="9"/>
      <c r="C297" s="10"/>
      <c r="D297" s="11"/>
      <c r="E297" s="11"/>
      <c r="F297" s="10"/>
      <c r="G297" s="10"/>
      <c r="H297" s="12"/>
      <c r="I297" s="13"/>
      <c r="J297" s="14" t="str">
        <f t="shared" si="4"/>
        <v/>
      </c>
      <c r="K297" s="11"/>
      <c r="L297" s="10"/>
      <c r="M297" s="11"/>
      <c r="N297" s="10"/>
      <c r="O297" s="10"/>
      <c r="P297" s="11"/>
      <c r="Q297" s="18" t="str">
        <f>IF(E297="","",IFERROR(VLOOKUP(E297,'Category Guide'!$A$4:$C$43,3,FALSE),"Review"))</f>
        <v/>
      </c>
    </row>
    <row r="298" spans="1:17" x14ac:dyDescent="0.3">
      <c r="A298" s="9"/>
      <c r="B298" s="9"/>
      <c r="C298" s="10"/>
      <c r="D298" s="11"/>
      <c r="E298" s="11"/>
      <c r="F298" s="10"/>
      <c r="G298" s="10"/>
      <c r="H298" s="12"/>
      <c r="I298" s="13"/>
      <c r="J298" s="14" t="str">
        <f t="shared" si="4"/>
        <v/>
      </c>
      <c r="K298" s="11"/>
      <c r="L298" s="10"/>
      <c r="M298" s="11"/>
      <c r="N298" s="10"/>
      <c r="O298" s="10"/>
      <c r="P298" s="11"/>
      <c r="Q298" s="18" t="str">
        <f>IF(E298="","",IFERROR(VLOOKUP(E298,'Category Guide'!$A$4:$C$43,3,FALSE),"Review"))</f>
        <v/>
      </c>
    </row>
    <row r="299" spans="1:17" x14ac:dyDescent="0.3">
      <c r="A299" s="9"/>
      <c r="B299" s="9"/>
      <c r="C299" s="10"/>
      <c r="D299" s="11"/>
      <c r="E299" s="11"/>
      <c r="F299" s="10"/>
      <c r="G299" s="10"/>
      <c r="H299" s="12"/>
      <c r="I299" s="13"/>
      <c r="J299" s="14" t="str">
        <f t="shared" si="4"/>
        <v/>
      </c>
      <c r="K299" s="11"/>
      <c r="L299" s="10"/>
      <c r="M299" s="11"/>
      <c r="N299" s="10"/>
      <c r="O299" s="10"/>
      <c r="P299" s="11"/>
      <c r="Q299" s="18" t="str">
        <f>IF(E299="","",IFERROR(VLOOKUP(E299,'Category Guide'!$A$4:$C$43,3,FALSE),"Review"))</f>
        <v/>
      </c>
    </row>
    <row r="300" spans="1:17" x14ac:dyDescent="0.3">
      <c r="A300" s="9"/>
      <c r="B300" s="9"/>
      <c r="C300" s="10"/>
      <c r="D300" s="11"/>
      <c r="E300" s="11"/>
      <c r="F300" s="10"/>
      <c r="G300" s="10"/>
      <c r="H300" s="12"/>
      <c r="I300" s="13"/>
      <c r="J300" s="14" t="str">
        <f t="shared" si="4"/>
        <v/>
      </c>
      <c r="K300" s="11"/>
      <c r="L300" s="10"/>
      <c r="M300" s="11"/>
      <c r="N300" s="10"/>
      <c r="O300" s="10"/>
      <c r="P300" s="11"/>
      <c r="Q300" s="18" t="str">
        <f>IF(E300="","",IFERROR(VLOOKUP(E300,'Category Guide'!$A$4:$C$43,3,FALSE),"Review"))</f>
        <v/>
      </c>
    </row>
    <row r="301" spans="1:17" x14ac:dyDescent="0.3">
      <c r="A301" s="9"/>
      <c r="B301" s="9"/>
      <c r="C301" s="10"/>
      <c r="D301" s="11"/>
      <c r="E301" s="11"/>
      <c r="F301" s="10"/>
      <c r="G301" s="10"/>
      <c r="H301" s="12"/>
      <c r="I301" s="13"/>
      <c r="J301" s="14" t="str">
        <f t="shared" si="4"/>
        <v/>
      </c>
      <c r="K301" s="11"/>
      <c r="L301" s="10"/>
      <c r="M301" s="11"/>
      <c r="N301" s="10"/>
      <c r="O301" s="10"/>
      <c r="P301" s="11"/>
      <c r="Q301" s="18" t="str">
        <f>IF(E301="","",IFERROR(VLOOKUP(E301,'Category Guide'!$A$4:$C$43,3,FALSE),"Review"))</f>
        <v/>
      </c>
    </row>
    <row r="302" spans="1:17" x14ac:dyDescent="0.3">
      <c r="A302" s="9"/>
      <c r="B302" s="9"/>
      <c r="C302" s="10"/>
      <c r="D302" s="11"/>
      <c r="E302" s="11"/>
      <c r="F302" s="10"/>
      <c r="G302" s="10"/>
      <c r="H302" s="12"/>
      <c r="I302" s="13"/>
      <c r="J302" s="14" t="str">
        <f t="shared" si="4"/>
        <v/>
      </c>
      <c r="K302" s="11"/>
      <c r="L302" s="10"/>
      <c r="M302" s="11"/>
      <c r="N302" s="10"/>
      <c r="O302" s="10"/>
      <c r="P302" s="11"/>
      <c r="Q302" s="18" t="str">
        <f>IF(E302="","",IFERROR(VLOOKUP(E302,'Category Guide'!$A$4:$C$43,3,FALSE),"Review"))</f>
        <v/>
      </c>
    </row>
    <row r="303" spans="1:17" x14ac:dyDescent="0.3">
      <c r="A303" s="9"/>
      <c r="B303" s="9"/>
      <c r="C303" s="10"/>
      <c r="D303" s="11"/>
      <c r="E303" s="11"/>
      <c r="F303" s="10"/>
      <c r="G303" s="10"/>
      <c r="H303" s="12"/>
      <c r="I303" s="13"/>
      <c r="J303" s="14" t="str">
        <f t="shared" si="4"/>
        <v/>
      </c>
      <c r="K303" s="11"/>
      <c r="L303" s="10"/>
      <c r="M303" s="11"/>
      <c r="N303" s="10"/>
      <c r="O303" s="10"/>
      <c r="P303" s="11"/>
      <c r="Q303" s="18" t="str">
        <f>IF(E303="","",IFERROR(VLOOKUP(E303,'Category Guide'!$A$4:$C$43,3,FALSE),"Review"))</f>
        <v/>
      </c>
    </row>
    <row r="304" spans="1:17" x14ac:dyDescent="0.3">
      <c r="A304" s="9"/>
      <c r="B304" s="9"/>
      <c r="C304" s="10"/>
      <c r="D304" s="11"/>
      <c r="E304" s="11"/>
      <c r="F304" s="10"/>
      <c r="G304" s="10"/>
      <c r="H304" s="12"/>
      <c r="I304" s="13"/>
      <c r="J304" s="14" t="str">
        <f t="shared" si="4"/>
        <v/>
      </c>
      <c r="K304" s="11"/>
      <c r="L304" s="10"/>
      <c r="M304" s="11"/>
      <c r="N304" s="10"/>
      <c r="O304" s="10"/>
      <c r="P304" s="11"/>
      <c r="Q304" s="18" t="str">
        <f>IF(E304="","",IFERROR(VLOOKUP(E304,'Category Guide'!$A$4:$C$43,3,FALSE),"Review"))</f>
        <v/>
      </c>
    </row>
    <row r="305" spans="1:17" x14ac:dyDescent="0.3">
      <c r="A305" s="9"/>
      <c r="B305" s="9"/>
      <c r="C305" s="10"/>
      <c r="D305" s="11"/>
      <c r="E305" s="11"/>
      <c r="F305" s="10"/>
      <c r="G305" s="10"/>
      <c r="H305" s="12"/>
      <c r="I305" s="13"/>
      <c r="J305" s="14" t="str">
        <f t="shared" si="4"/>
        <v/>
      </c>
      <c r="K305" s="11"/>
      <c r="L305" s="10"/>
      <c r="M305" s="11"/>
      <c r="N305" s="10"/>
      <c r="O305" s="10"/>
      <c r="P305" s="11"/>
      <c r="Q305" s="18" t="str">
        <f>IF(E305="","",IFERROR(VLOOKUP(E305,'Category Guide'!$A$4:$C$43,3,FALSE),"Review"))</f>
        <v/>
      </c>
    </row>
    <row r="306" spans="1:17" x14ac:dyDescent="0.3">
      <c r="A306" s="9"/>
      <c r="B306" s="9"/>
      <c r="C306" s="10"/>
      <c r="D306" s="11"/>
      <c r="E306" s="11"/>
      <c r="F306" s="10"/>
      <c r="G306" s="10"/>
      <c r="H306" s="12"/>
      <c r="I306" s="13"/>
      <c r="J306" s="14" t="str">
        <f t="shared" si="4"/>
        <v/>
      </c>
      <c r="K306" s="11"/>
      <c r="L306" s="10"/>
      <c r="M306" s="11"/>
      <c r="N306" s="10"/>
      <c r="O306" s="10"/>
      <c r="P306" s="11"/>
      <c r="Q306" s="18" t="str">
        <f>IF(E306="","",IFERROR(VLOOKUP(E306,'Category Guide'!$A$4:$C$43,3,FALSE),"Review"))</f>
        <v/>
      </c>
    </row>
    <row r="307" spans="1:17" x14ac:dyDescent="0.3">
      <c r="A307" s="9"/>
      <c r="B307" s="9"/>
      <c r="C307" s="10"/>
      <c r="D307" s="11"/>
      <c r="E307" s="11"/>
      <c r="F307" s="10"/>
      <c r="G307" s="10"/>
      <c r="H307" s="12"/>
      <c r="I307" s="13"/>
      <c r="J307" s="14" t="str">
        <f t="shared" si="4"/>
        <v/>
      </c>
      <c r="K307" s="11"/>
      <c r="L307" s="10"/>
      <c r="M307" s="11"/>
      <c r="N307" s="10"/>
      <c r="O307" s="10"/>
      <c r="P307" s="11"/>
      <c r="Q307" s="18" t="str">
        <f>IF(E307="","",IFERROR(VLOOKUP(E307,'Category Guide'!$A$4:$C$43,3,FALSE),"Review"))</f>
        <v/>
      </c>
    </row>
    <row r="308" spans="1:17" x14ac:dyDescent="0.3">
      <c r="A308" s="9"/>
      <c r="B308" s="9"/>
      <c r="C308" s="10"/>
      <c r="D308" s="11"/>
      <c r="E308" s="11"/>
      <c r="F308" s="10"/>
      <c r="G308" s="10"/>
      <c r="H308" s="12"/>
      <c r="I308" s="13"/>
      <c r="J308" s="14" t="str">
        <f t="shared" si="4"/>
        <v/>
      </c>
      <c r="K308" s="11"/>
      <c r="L308" s="10"/>
      <c r="M308" s="11"/>
      <c r="N308" s="10"/>
      <c r="O308" s="10"/>
      <c r="P308" s="11"/>
      <c r="Q308" s="18" t="str">
        <f>IF(E308="","",IFERROR(VLOOKUP(E308,'Category Guide'!$A$4:$C$43,3,FALSE),"Review"))</f>
        <v/>
      </c>
    </row>
    <row r="309" spans="1:17" x14ac:dyDescent="0.3">
      <c r="A309" s="9"/>
      <c r="B309" s="9"/>
      <c r="C309" s="10"/>
      <c r="D309" s="11"/>
      <c r="E309" s="11"/>
      <c r="F309" s="10"/>
      <c r="G309" s="10"/>
      <c r="H309" s="12"/>
      <c r="I309" s="13"/>
      <c r="J309" s="14" t="str">
        <f t="shared" si="4"/>
        <v/>
      </c>
      <c r="K309" s="11"/>
      <c r="L309" s="10"/>
      <c r="M309" s="11"/>
      <c r="N309" s="10"/>
      <c r="O309" s="10"/>
      <c r="P309" s="11"/>
      <c r="Q309" s="18" t="str">
        <f>IF(E309="","",IFERROR(VLOOKUP(E309,'Category Guide'!$A$4:$C$43,3,FALSE),"Review"))</f>
        <v/>
      </c>
    </row>
    <row r="310" spans="1:17" x14ac:dyDescent="0.3">
      <c r="A310" s="9"/>
      <c r="B310" s="9"/>
      <c r="C310" s="10"/>
      <c r="D310" s="11"/>
      <c r="E310" s="11"/>
      <c r="F310" s="10"/>
      <c r="G310" s="10"/>
      <c r="H310" s="12"/>
      <c r="I310" s="13"/>
      <c r="J310" s="14" t="str">
        <f t="shared" si="4"/>
        <v/>
      </c>
      <c r="K310" s="11"/>
      <c r="L310" s="10"/>
      <c r="M310" s="11"/>
      <c r="N310" s="10"/>
      <c r="O310" s="10"/>
      <c r="P310" s="11"/>
      <c r="Q310" s="18" t="str">
        <f>IF(E310="","",IFERROR(VLOOKUP(E310,'Category Guide'!$A$4:$C$43,3,FALSE),"Review"))</f>
        <v/>
      </c>
    </row>
    <row r="311" spans="1:17" x14ac:dyDescent="0.3">
      <c r="A311" s="9"/>
      <c r="B311" s="9"/>
      <c r="C311" s="10"/>
      <c r="D311" s="11"/>
      <c r="E311" s="11"/>
      <c r="F311" s="10"/>
      <c r="G311" s="10"/>
      <c r="H311" s="12"/>
      <c r="I311" s="13"/>
      <c r="J311" s="14" t="str">
        <f t="shared" si="4"/>
        <v/>
      </c>
      <c r="K311" s="11"/>
      <c r="L311" s="10"/>
      <c r="M311" s="11"/>
      <c r="N311" s="10"/>
      <c r="O311" s="10"/>
      <c r="P311" s="11"/>
      <c r="Q311" s="18" t="str">
        <f>IF(E311="","",IFERROR(VLOOKUP(E311,'Category Guide'!$A$4:$C$43,3,FALSE),"Review"))</f>
        <v/>
      </c>
    </row>
    <row r="312" spans="1:17" x14ac:dyDescent="0.3">
      <c r="A312" s="9"/>
      <c r="B312" s="9"/>
      <c r="C312" s="10"/>
      <c r="D312" s="11"/>
      <c r="E312" s="11"/>
      <c r="F312" s="10"/>
      <c r="G312" s="10"/>
      <c r="H312" s="12"/>
      <c r="I312" s="13"/>
      <c r="J312" s="14" t="str">
        <f t="shared" si="4"/>
        <v/>
      </c>
      <c r="K312" s="11"/>
      <c r="L312" s="10"/>
      <c r="M312" s="11"/>
      <c r="N312" s="10"/>
      <c r="O312" s="10"/>
      <c r="P312" s="11"/>
      <c r="Q312" s="18" t="str">
        <f>IF(E312="","",IFERROR(VLOOKUP(E312,'Category Guide'!$A$4:$C$43,3,FALSE),"Review"))</f>
        <v/>
      </c>
    </row>
    <row r="313" spans="1:17" x14ac:dyDescent="0.3">
      <c r="A313" s="9"/>
      <c r="B313" s="9"/>
      <c r="C313" s="10"/>
      <c r="D313" s="11"/>
      <c r="E313" s="11"/>
      <c r="F313" s="10"/>
      <c r="G313" s="10"/>
      <c r="H313" s="12"/>
      <c r="I313" s="13"/>
      <c r="J313" s="14" t="str">
        <f t="shared" si="4"/>
        <v/>
      </c>
      <c r="K313" s="11"/>
      <c r="L313" s="10"/>
      <c r="M313" s="11"/>
      <c r="N313" s="10"/>
      <c r="O313" s="10"/>
      <c r="P313" s="11"/>
      <c r="Q313" s="18" t="str">
        <f>IF(E313="","",IFERROR(VLOOKUP(E313,'Category Guide'!$A$4:$C$43,3,FALSE),"Review"))</f>
        <v/>
      </c>
    </row>
    <row r="314" spans="1:17" x14ac:dyDescent="0.3">
      <c r="A314" s="9"/>
      <c r="B314" s="9"/>
      <c r="C314" s="10"/>
      <c r="D314" s="11"/>
      <c r="E314" s="11"/>
      <c r="F314" s="10"/>
      <c r="G314" s="10"/>
      <c r="H314" s="12"/>
      <c r="I314" s="13"/>
      <c r="J314" s="14" t="str">
        <f t="shared" si="4"/>
        <v/>
      </c>
      <c r="K314" s="11"/>
      <c r="L314" s="10"/>
      <c r="M314" s="11"/>
      <c r="N314" s="10"/>
      <c r="O314" s="10"/>
      <c r="P314" s="11"/>
      <c r="Q314" s="18" t="str">
        <f>IF(E314="","",IFERROR(VLOOKUP(E314,'Category Guide'!$A$4:$C$43,3,FALSE),"Review"))</f>
        <v/>
      </c>
    </row>
    <row r="315" spans="1:17" x14ac:dyDescent="0.3">
      <c r="A315" s="9"/>
      <c r="B315" s="9"/>
      <c r="C315" s="10"/>
      <c r="D315" s="11"/>
      <c r="E315" s="11"/>
      <c r="F315" s="10"/>
      <c r="G315" s="10"/>
      <c r="H315" s="12"/>
      <c r="I315" s="13"/>
      <c r="J315" s="14" t="str">
        <f t="shared" si="4"/>
        <v/>
      </c>
      <c r="K315" s="11"/>
      <c r="L315" s="10"/>
      <c r="M315" s="11"/>
      <c r="N315" s="10"/>
      <c r="O315" s="10"/>
      <c r="P315" s="11"/>
      <c r="Q315" s="18" t="str">
        <f>IF(E315="","",IFERROR(VLOOKUP(E315,'Category Guide'!$A$4:$C$43,3,FALSE),"Review"))</f>
        <v/>
      </c>
    </row>
    <row r="316" spans="1:17" x14ac:dyDescent="0.3">
      <c r="A316" s="9"/>
      <c r="B316" s="9"/>
      <c r="C316" s="10"/>
      <c r="D316" s="11"/>
      <c r="E316" s="11"/>
      <c r="F316" s="10"/>
      <c r="G316" s="10"/>
      <c r="H316" s="12"/>
      <c r="I316" s="13"/>
      <c r="J316" s="14" t="str">
        <f t="shared" si="4"/>
        <v/>
      </c>
      <c r="K316" s="11"/>
      <c r="L316" s="10"/>
      <c r="M316" s="11"/>
      <c r="N316" s="10"/>
      <c r="O316" s="10"/>
      <c r="P316" s="11"/>
      <c r="Q316" s="18" t="str">
        <f>IF(E316="","",IFERROR(VLOOKUP(E316,'Category Guide'!$A$4:$C$43,3,FALSE),"Review"))</f>
        <v/>
      </c>
    </row>
    <row r="317" spans="1:17" x14ac:dyDescent="0.3">
      <c r="A317" s="9"/>
      <c r="B317" s="9"/>
      <c r="C317" s="10"/>
      <c r="D317" s="11"/>
      <c r="E317" s="11"/>
      <c r="F317" s="10"/>
      <c r="G317" s="10"/>
      <c r="H317" s="12"/>
      <c r="I317" s="13"/>
      <c r="J317" s="14" t="str">
        <f t="shared" si="4"/>
        <v/>
      </c>
      <c r="K317" s="11"/>
      <c r="L317" s="10"/>
      <c r="M317" s="11"/>
      <c r="N317" s="10"/>
      <c r="O317" s="10"/>
      <c r="P317" s="11"/>
      <c r="Q317" s="18" t="str">
        <f>IF(E317="","",IFERROR(VLOOKUP(E317,'Category Guide'!$A$4:$C$43,3,FALSE),"Review"))</f>
        <v/>
      </c>
    </row>
    <row r="318" spans="1:17" x14ac:dyDescent="0.3">
      <c r="A318" s="9"/>
      <c r="B318" s="9"/>
      <c r="C318" s="10"/>
      <c r="D318" s="11"/>
      <c r="E318" s="11"/>
      <c r="F318" s="10"/>
      <c r="G318" s="10"/>
      <c r="H318" s="12"/>
      <c r="I318" s="13"/>
      <c r="J318" s="14" t="str">
        <f t="shared" si="4"/>
        <v/>
      </c>
      <c r="K318" s="11"/>
      <c r="L318" s="10"/>
      <c r="M318" s="11"/>
      <c r="N318" s="10"/>
      <c r="O318" s="10"/>
      <c r="P318" s="11"/>
      <c r="Q318" s="18" t="str">
        <f>IF(E318="","",IFERROR(VLOOKUP(E318,'Category Guide'!$A$4:$C$43,3,FALSE),"Review"))</f>
        <v/>
      </c>
    </row>
    <row r="319" spans="1:17" x14ac:dyDescent="0.3">
      <c r="A319" s="9"/>
      <c r="B319" s="9"/>
      <c r="C319" s="10"/>
      <c r="D319" s="11"/>
      <c r="E319" s="11"/>
      <c r="F319" s="10"/>
      <c r="G319" s="10"/>
      <c r="H319" s="12"/>
      <c r="I319" s="13"/>
      <c r="J319" s="14" t="str">
        <f t="shared" si="4"/>
        <v/>
      </c>
      <c r="K319" s="11"/>
      <c r="L319" s="10"/>
      <c r="M319" s="11"/>
      <c r="N319" s="10"/>
      <c r="O319" s="10"/>
      <c r="P319" s="11"/>
      <c r="Q319" s="18" t="str">
        <f>IF(E319="","",IFERROR(VLOOKUP(E319,'Category Guide'!$A$4:$C$43,3,FALSE),"Review"))</f>
        <v/>
      </c>
    </row>
    <row r="320" spans="1:17" x14ac:dyDescent="0.3">
      <c r="A320" s="9"/>
      <c r="B320" s="9"/>
      <c r="C320" s="10"/>
      <c r="D320" s="11"/>
      <c r="E320" s="11"/>
      <c r="F320" s="10"/>
      <c r="G320" s="10"/>
      <c r="H320" s="12"/>
      <c r="I320" s="13"/>
      <c r="J320" s="14" t="str">
        <f t="shared" si="4"/>
        <v/>
      </c>
      <c r="K320" s="11"/>
      <c r="L320" s="10"/>
      <c r="M320" s="11"/>
      <c r="N320" s="10"/>
      <c r="O320" s="10"/>
      <c r="P320" s="11"/>
      <c r="Q320" s="18" t="str">
        <f>IF(E320="","",IFERROR(VLOOKUP(E320,'Category Guide'!$A$4:$C$43,3,FALSE),"Review"))</f>
        <v/>
      </c>
    </row>
    <row r="321" spans="1:17" x14ac:dyDescent="0.3">
      <c r="A321" s="9"/>
      <c r="B321" s="9"/>
      <c r="C321" s="10"/>
      <c r="D321" s="11"/>
      <c r="E321" s="11"/>
      <c r="F321" s="10"/>
      <c r="G321" s="10"/>
      <c r="H321" s="12"/>
      <c r="I321" s="13"/>
      <c r="J321" s="14" t="str">
        <f t="shared" si="4"/>
        <v/>
      </c>
      <c r="K321" s="11"/>
      <c r="L321" s="10"/>
      <c r="M321" s="11"/>
      <c r="N321" s="10"/>
      <c r="O321" s="10"/>
      <c r="P321" s="11"/>
      <c r="Q321" s="18" t="str">
        <f>IF(E321="","",IFERROR(VLOOKUP(E321,'Category Guide'!$A$4:$C$43,3,FALSE),"Review"))</f>
        <v/>
      </c>
    </row>
    <row r="322" spans="1:17" x14ac:dyDescent="0.3">
      <c r="A322" s="9"/>
      <c r="B322" s="9"/>
      <c r="C322" s="10"/>
      <c r="D322" s="11"/>
      <c r="E322" s="11"/>
      <c r="F322" s="10"/>
      <c r="G322" s="10"/>
      <c r="H322" s="12"/>
      <c r="I322" s="13"/>
      <c r="J322" s="14" t="str">
        <f t="shared" si="4"/>
        <v/>
      </c>
      <c r="K322" s="11"/>
      <c r="L322" s="10"/>
      <c r="M322" s="11"/>
      <c r="N322" s="10"/>
      <c r="O322" s="10"/>
      <c r="P322" s="11"/>
      <c r="Q322" s="18" t="str">
        <f>IF(E322="","",IFERROR(VLOOKUP(E322,'Category Guide'!$A$4:$C$43,3,FALSE),"Review"))</f>
        <v/>
      </c>
    </row>
    <row r="323" spans="1:17" x14ac:dyDescent="0.3">
      <c r="A323" s="9"/>
      <c r="B323" s="9"/>
      <c r="C323" s="10"/>
      <c r="D323" s="11"/>
      <c r="E323" s="11"/>
      <c r="F323" s="10"/>
      <c r="G323" s="10"/>
      <c r="H323" s="12"/>
      <c r="I323" s="13"/>
      <c r="J323" s="14" t="str">
        <f t="shared" si="4"/>
        <v/>
      </c>
      <c r="K323" s="11"/>
      <c r="L323" s="10"/>
      <c r="M323" s="11"/>
      <c r="N323" s="10"/>
      <c r="O323" s="10"/>
      <c r="P323" s="11"/>
      <c r="Q323" s="18" t="str">
        <f>IF(E323="","",IFERROR(VLOOKUP(E323,'Category Guide'!$A$4:$C$43,3,FALSE),"Review"))</f>
        <v/>
      </c>
    </row>
    <row r="324" spans="1:17" x14ac:dyDescent="0.3">
      <c r="A324" s="9"/>
      <c r="B324" s="9"/>
      <c r="C324" s="10"/>
      <c r="D324" s="11"/>
      <c r="E324" s="11"/>
      <c r="F324" s="10"/>
      <c r="G324" s="10"/>
      <c r="H324" s="12"/>
      <c r="I324" s="13"/>
      <c r="J324" s="14" t="str">
        <f t="shared" si="4"/>
        <v/>
      </c>
      <c r="K324" s="11"/>
      <c r="L324" s="10"/>
      <c r="M324" s="11"/>
      <c r="N324" s="10"/>
      <c r="O324" s="10"/>
      <c r="P324" s="11"/>
      <c r="Q324" s="18" t="str">
        <f>IF(E324="","",IFERROR(VLOOKUP(E324,'Category Guide'!$A$4:$C$43,3,FALSE),"Review"))</f>
        <v/>
      </c>
    </row>
    <row r="325" spans="1:17" x14ac:dyDescent="0.3">
      <c r="A325" s="9"/>
      <c r="B325" s="9"/>
      <c r="C325" s="10"/>
      <c r="D325" s="11"/>
      <c r="E325" s="11"/>
      <c r="F325" s="10"/>
      <c r="G325" s="10"/>
      <c r="H325" s="12"/>
      <c r="I325" s="13"/>
      <c r="J325" s="14" t="str">
        <f t="shared" si="4"/>
        <v/>
      </c>
      <c r="K325" s="11"/>
      <c r="L325" s="10"/>
      <c r="M325" s="11"/>
      <c r="N325" s="10"/>
      <c r="O325" s="10"/>
      <c r="P325" s="11"/>
      <c r="Q325" s="18" t="str">
        <f>IF(E325="","",IFERROR(VLOOKUP(E325,'Category Guide'!$A$4:$C$43,3,FALSE),"Review"))</f>
        <v/>
      </c>
    </row>
    <row r="326" spans="1:17" x14ac:dyDescent="0.3">
      <c r="A326" s="9"/>
      <c r="B326" s="9"/>
      <c r="C326" s="10"/>
      <c r="D326" s="11"/>
      <c r="E326" s="11"/>
      <c r="F326" s="10"/>
      <c r="G326" s="10"/>
      <c r="H326" s="12"/>
      <c r="I326" s="13"/>
      <c r="J326" s="14" t="str">
        <f t="shared" ref="J326:J389" si="5">IF(OR(H326="",I326=""),"",H326*I326)</f>
        <v/>
      </c>
      <c r="K326" s="11"/>
      <c r="L326" s="10"/>
      <c r="M326" s="11"/>
      <c r="N326" s="10"/>
      <c r="O326" s="10"/>
      <c r="P326" s="11"/>
      <c r="Q326" s="18" t="str">
        <f>IF(E326="","",IFERROR(VLOOKUP(E326,'Category Guide'!$A$4:$C$43,3,FALSE),"Review"))</f>
        <v/>
      </c>
    </row>
    <row r="327" spans="1:17" x14ac:dyDescent="0.3">
      <c r="A327" s="9"/>
      <c r="B327" s="9"/>
      <c r="C327" s="10"/>
      <c r="D327" s="11"/>
      <c r="E327" s="11"/>
      <c r="F327" s="10"/>
      <c r="G327" s="10"/>
      <c r="H327" s="12"/>
      <c r="I327" s="13"/>
      <c r="J327" s="14" t="str">
        <f t="shared" si="5"/>
        <v/>
      </c>
      <c r="K327" s="11"/>
      <c r="L327" s="10"/>
      <c r="M327" s="11"/>
      <c r="N327" s="10"/>
      <c r="O327" s="10"/>
      <c r="P327" s="11"/>
      <c r="Q327" s="18" t="str">
        <f>IF(E327="","",IFERROR(VLOOKUP(E327,'Category Guide'!$A$4:$C$43,3,FALSE),"Review"))</f>
        <v/>
      </c>
    </row>
    <row r="328" spans="1:17" x14ac:dyDescent="0.3">
      <c r="A328" s="9"/>
      <c r="B328" s="9"/>
      <c r="C328" s="10"/>
      <c r="D328" s="11"/>
      <c r="E328" s="11"/>
      <c r="F328" s="10"/>
      <c r="G328" s="10"/>
      <c r="H328" s="12"/>
      <c r="I328" s="13"/>
      <c r="J328" s="14" t="str">
        <f t="shared" si="5"/>
        <v/>
      </c>
      <c r="K328" s="11"/>
      <c r="L328" s="10"/>
      <c r="M328" s="11"/>
      <c r="N328" s="10"/>
      <c r="O328" s="10"/>
      <c r="P328" s="11"/>
      <c r="Q328" s="18" t="str">
        <f>IF(E328="","",IFERROR(VLOOKUP(E328,'Category Guide'!$A$4:$C$43,3,FALSE),"Review"))</f>
        <v/>
      </c>
    </row>
    <row r="329" spans="1:17" x14ac:dyDescent="0.3">
      <c r="A329" s="9"/>
      <c r="B329" s="9"/>
      <c r="C329" s="10"/>
      <c r="D329" s="11"/>
      <c r="E329" s="11"/>
      <c r="F329" s="10"/>
      <c r="G329" s="10"/>
      <c r="H329" s="12"/>
      <c r="I329" s="13"/>
      <c r="J329" s="14" t="str">
        <f t="shared" si="5"/>
        <v/>
      </c>
      <c r="K329" s="11"/>
      <c r="L329" s="10"/>
      <c r="M329" s="11"/>
      <c r="N329" s="10"/>
      <c r="O329" s="10"/>
      <c r="P329" s="11"/>
      <c r="Q329" s="18" t="str">
        <f>IF(E329="","",IFERROR(VLOOKUP(E329,'Category Guide'!$A$4:$C$43,3,FALSE),"Review"))</f>
        <v/>
      </c>
    </row>
    <row r="330" spans="1:17" x14ac:dyDescent="0.3">
      <c r="A330" s="9"/>
      <c r="B330" s="9"/>
      <c r="C330" s="10"/>
      <c r="D330" s="11"/>
      <c r="E330" s="11"/>
      <c r="F330" s="10"/>
      <c r="G330" s="10"/>
      <c r="H330" s="12"/>
      <c r="I330" s="13"/>
      <c r="J330" s="14" t="str">
        <f t="shared" si="5"/>
        <v/>
      </c>
      <c r="K330" s="11"/>
      <c r="L330" s="10"/>
      <c r="M330" s="11"/>
      <c r="N330" s="10"/>
      <c r="O330" s="10"/>
      <c r="P330" s="11"/>
      <c r="Q330" s="18" t="str">
        <f>IF(E330="","",IFERROR(VLOOKUP(E330,'Category Guide'!$A$4:$C$43,3,FALSE),"Review"))</f>
        <v/>
      </c>
    </row>
    <row r="331" spans="1:17" x14ac:dyDescent="0.3">
      <c r="A331" s="9"/>
      <c r="B331" s="9"/>
      <c r="C331" s="10"/>
      <c r="D331" s="11"/>
      <c r="E331" s="11"/>
      <c r="F331" s="10"/>
      <c r="G331" s="10"/>
      <c r="H331" s="12"/>
      <c r="I331" s="13"/>
      <c r="J331" s="14" t="str">
        <f t="shared" si="5"/>
        <v/>
      </c>
      <c r="K331" s="11"/>
      <c r="L331" s="10"/>
      <c r="M331" s="11"/>
      <c r="N331" s="10"/>
      <c r="O331" s="10"/>
      <c r="P331" s="11"/>
      <c r="Q331" s="18" t="str">
        <f>IF(E331="","",IFERROR(VLOOKUP(E331,'Category Guide'!$A$4:$C$43,3,FALSE),"Review"))</f>
        <v/>
      </c>
    </row>
    <row r="332" spans="1:17" x14ac:dyDescent="0.3">
      <c r="A332" s="9"/>
      <c r="B332" s="9"/>
      <c r="C332" s="10"/>
      <c r="D332" s="11"/>
      <c r="E332" s="11"/>
      <c r="F332" s="10"/>
      <c r="G332" s="10"/>
      <c r="H332" s="12"/>
      <c r="I332" s="13"/>
      <c r="J332" s="14" t="str">
        <f t="shared" si="5"/>
        <v/>
      </c>
      <c r="K332" s="11"/>
      <c r="L332" s="10"/>
      <c r="M332" s="11"/>
      <c r="N332" s="10"/>
      <c r="O332" s="10"/>
      <c r="P332" s="11"/>
      <c r="Q332" s="18" t="str">
        <f>IF(E332="","",IFERROR(VLOOKUP(E332,'Category Guide'!$A$4:$C$43,3,FALSE),"Review"))</f>
        <v/>
      </c>
    </row>
    <row r="333" spans="1:17" x14ac:dyDescent="0.3">
      <c r="A333" s="9"/>
      <c r="B333" s="9"/>
      <c r="C333" s="10"/>
      <c r="D333" s="11"/>
      <c r="E333" s="11"/>
      <c r="F333" s="10"/>
      <c r="G333" s="10"/>
      <c r="H333" s="12"/>
      <c r="I333" s="13"/>
      <c r="J333" s="14" t="str">
        <f t="shared" si="5"/>
        <v/>
      </c>
      <c r="K333" s="11"/>
      <c r="L333" s="10"/>
      <c r="M333" s="11"/>
      <c r="N333" s="10"/>
      <c r="O333" s="10"/>
      <c r="P333" s="11"/>
      <c r="Q333" s="18" t="str">
        <f>IF(E333="","",IFERROR(VLOOKUP(E333,'Category Guide'!$A$4:$C$43,3,FALSE),"Review"))</f>
        <v/>
      </c>
    </row>
    <row r="334" spans="1:17" x14ac:dyDescent="0.3">
      <c r="A334" s="9"/>
      <c r="B334" s="9"/>
      <c r="C334" s="10"/>
      <c r="D334" s="11"/>
      <c r="E334" s="11"/>
      <c r="F334" s="10"/>
      <c r="G334" s="10"/>
      <c r="H334" s="12"/>
      <c r="I334" s="13"/>
      <c r="J334" s="14" t="str">
        <f t="shared" si="5"/>
        <v/>
      </c>
      <c r="K334" s="11"/>
      <c r="L334" s="10"/>
      <c r="M334" s="11"/>
      <c r="N334" s="10"/>
      <c r="O334" s="10"/>
      <c r="P334" s="11"/>
      <c r="Q334" s="18" t="str">
        <f>IF(E334="","",IFERROR(VLOOKUP(E334,'Category Guide'!$A$4:$C$43,3,FALSE),"Review"))</f>
        <v/>
      </c>
    </row>
    <row r="335" spans="1:17" x14ac:dyDescent="0.3">
      <c r="A335" s="9"/>
      <c r="B335" s="9"/>
      <c r="C335" s="10"/>
      <c r="D335" s="11"/>
      <c r="E335" s="11"/>
      <c r="F335" s="10"/>
      <c r="G335" s="10"/>
      <c r="H335" s="12"/>
      <c r="I335" s="13"/>
      <c r="J335" s="14" t="str">
        <f t="shared" si="5"/>
        <v/>
      </c>
      <c r="K335" s="11"/>
      <c r="L335" s="10"/>
      <c r="M335" s="11"/>
      <c r="N335" s="10"/>
      <c r="O335" s="10"/>
      <c r="P335" s="11"/>
      <c r="Q335" s="18" t="str">
        <f>IF(E335="","",IFERROR(VLOOKUP(E335,'Category Guide'!$A$4:$C$43,3,FALSE),"Review"))</f>
        <v/>
      </c>
    </row>
    <row r="336" spans="1:17" x14ac:dyDescent="0.3">
      <c r="A336" s="9"/>
      <c r="B336" s="9"/>
      <c r="C336" s="10"/>
      <c r="D336" s="11"/>
      <c r="E336" s="11"/>
      <c r="F336" s="10"/>
      <c r="G336" s="10"/>
      <c r="H336" s="12"/>
      <c r="I336" s="13"/>
      <c r="J336" s="14" t="str">
        <f t="shared" si="5"/>
        <v/>
      </c>
      <c r="K336" s="11"/>
      <c r="L336" s="10"/>
      <c r="M336" s="11"/>
      <c r="N336" s="10"/>
      <c r="O336" s="10"/>
      <c r="P336" s="11"/>
      <c r="Q336" s="18" t="str">
        <f>IF(E336="","",IFERROR(VLOOKUP(E336,'Category Guide'!$A$4:$C$43,3,FALSE),"Review"))</f>
        <v/>
      </c>
    </row>
    <row r="337" spans="1:17" x14ac:dyDescent="0.3">
      <c r="A337" s="9"/>
      <c r="B337" s="9"/>
      <c r="C337" s="10"/>
      <c r="D337" s="11"/>
      <c r="E337" s="11"/>
      <c r="F337" s="10"/>
      <c r="G337" s="10"/>
      <c r="H337" s="12"/>
      <c r="I337" s="13"/>
      <c r="J337" s="14" t="str">
        <f t="shared" si="5"/>
        <v/>
      </c>
      <c r="K337" s="11"/>
      <c r="L337" s="10"/>
      <c r="M337" s="11"/>
      <c r="N337" s="10"/>
      <c r="O337" s="10"/>
      <c r="P337" s="11"/>
      <c r="Q337" s="18" t="str">
        <f>IF(E337="","",IFERROR(VLOOKUP(E337,'Category Guide'!$A$4:$C$43,3,FALSE),"Review"))</f>
        <v/>
      </c>
    </row>
    <row r="338" spans="1:17" x14ac:dyDescent="0.3">
      <c r="A338" s="9"/>
      <c r="B338" s="9"/>
      <c r="C338" s="10"/>
      <c r="D338" s="11"/>
      <c r="E338" s="11"/>
      <c r="F338" s="10"/>
      <c r="G338" s="10"/>
      <c r="H338" s="12"/>
      <c r="I338" s="13"/>
      <c r="J338" s="14" t="str">
        <f t="shared" si="5"/>
        <v/>
      </c>
      <c r="K338" s="11"/>
      <c r="L338" s="10"/>
      <c r="M338" s="11"/>
      <c r="N338" s="10"/>
      <c r="O338" s="10"/>
      <c r="P338" s="11"/>
      <c r="Q338" s="18" t="str">
        <f>IF(E338="","",IFERROR(VLOOKUP(E338,'Category Guide'!$A$4:$C$43,3,FALSE),"Review"))</f>
        <v/>
      </c>
    </row>
    <row r="339" spans="1:17" x14ac:dyDescent="0.3">
      <c r="A339" s="9"/>
      <c r="B339" s="9"/>
      <c r="C339" s="10"/>
      <c r="D339" s="11"/>
      <c r="E339" s="11"/>
      <c r="F339" s="10"/>
      <c r="G339" s="10"/>
      <c r="H339" s="12"/>
      <c r="I339" s="13"/>
      <c r="J339" s="14" t="str">
        <f t="shared" si="5"/>
        <v/>
      </c>
      <c r="K339" s="11"/>
      <c r="L339" s="10"/>
      <c r="M339" s="11"/>
      <c r="N339" s="10"/>
      <c r="O339" s="10"/>
      <c r="P339" s="11"/>
      <c r="Q339" s="18" t="str">
        <f>IF(E339="","",IFERROR(VLOOKUP(E339,'Category Guide'!$A$4:$C$43,3,FALSE),"Review"))</f>
        <v/>
      </c>
    </row>
    <row r="340" spans="1:17" x14ac:dyDescent="0.3">
      <c r="A340" s="9"/>
      <c r="B340" s="9"/>
      <c r="C340" s="10"/>
      <c r="D340" s="11"/>
      <c r="E340" s="11"/>
      <c r="F340" s="10"/>
      <c r="G340" s="10"/>
      <c r="H340" s="12"/>
      <c r="I340" s="13"/>
      <c r="J340" s="14" t="str">
        <f t="shared" si="5"/>
        <v/>
      </c>
      <c r="K340" s="11"/>
      <c r="L340" s="10"/>
      <c r="M340" s="11"/>
      <c r="N340" s="10"/>
      <c r="O340" s="10"/>
      <c r="P340" s="11"/>
      <c r="Q340" s="18" t="str">
        <f>IF(E340="","",IFERROR(VLOOKUP(E340,'Category Guide'!$A$4:$C$43,3,FALSE),"Review"))</f>
        <v/>
      </c>
    </row>
    <row r="341" spans="1:17" x14ac:dyDescent="0.3">
      <c r="A341" s="9"/>
      <c r="B341" s="9"/>
      <c r="C341" s="10"/>
      <c r="D341" s="11"/>
      <c r="E341" s="11"/>
      <c r="F341" s="10"/>
      <c r="G341" s="10"/>
      <c r="H341" s="12"/>
      <c r="I341" s="13"/>
      <c r="J341" s="14" t="str">
        <f t="shared" si="5"/>
        <v/>
      </c>
      <c r="K341" s="11"/>
      <c r="L341" s="10"/>
      <c r="M341" s="11"/>
      <c r="N341" s="10"/>
      <c r="O341" s="10"/>
      <c r="P341" s="11"/>
      <c r="Q341" s="18" t="str">
        <f>IF(E341="","",IFERROR(VLOOKUP(E341,'Category Guide'!$A$4:$C$43,3,FALSE),"Review"))</f>
        <v/>
      </c>
    </row>
    <row r="342" spans="1:17" x14ac:dyDescent="0.3">
      <c r="A342" s="9"/>
      <c r="B342" s="9"/>
      <c r="C342" s="10"/>
      <c r="D342" s="11"/>
      <c r="E342" s="11"/>
      <c r="F342" s="10"/>
      <c r="G342" s="10"/>
      <c r="H342" s="12"/>
      <c r="I342" s="13"/>
      <c r="J342" s="14" t="str">
        <f t="shared" si="5"/>
        <v/>
      </c>
      <c r="K342" s="11"/>
      <c r="L342" s="10"/>
      <c r="M342" s="11"/>
      <c r="N342" s="10"/>
      <c r="O342" s="10"/>
      <c r="P342" s="11"/>
      <c r="Q342" s="18" t="str">
        <f>IF(E342="","",IFERROR(VLOOKUP(E342,'Category Guide'!$A$4:$C$43,3,FALSE),"Review"))</f>
        <v/>
      </c>
    </row>
    <row r="343" spans="1:17" x14ac:dyDescent="0.3">
      <c r="A343" s="9"/>
      <c r="B343" s="9"/>
      <c r="C343" s="10"/>
      <c r="D343" s="11"/>
      <c r="E343" s="11"/>
      <c r="F343" s="10"/>
      <c r="G343" s="10"/>
      <c r="H343" s="12"/>
      <c r="I343" s="13"/>
      <c r="J343" s="14" t="str">
        <f t="shared" si="5"/>
        <v/>
      </c>
      <c r="K343" s="11"/>
      <c r="L343" s="10"/>
      <c r="M343" s="11"/>
      <c r="N343" s="10"/>
      <c r="O343" s="10"/>
      <c r="P343" s="11"/>
      <c r="Q343" s="18" t="str">
        <f>IF(E343="","",IFERROR(VLOOKUP(E343,'Category Guide'!$A$4:$C$43,3,FALSE),"Review"))</f>
        <v/>
      </c>
    </row>
    <row r="344" spans="1:17" x14ac:dyDescent="0.3">
      <c r="A344" s="9"/>
      <c r="B344" s="9"/>
      <c r="C344" s="10"/>
      <c r="D344" s="11"/>
      <c r="E344" s="11"/>
      <c r="F344" s="10"/>
      <c r="G344" s="10"/>
      <c r="H344" s="12"/>
      <c r="I344" s="13"/>
      <c r="J344" s="14" t="str">
        <f t="shared" si="5"/>
        <v/>
      </c>
      <c r="K344" s="11"/>
      <c r="L344" s="10"/>
      <c r="M344" s="11"/>
      <c r="N344" s="10"/>
      <c r="O344" s="10"/>
      <c r="P344" s="11"/>
      <c r="Q344" s="18" t="str">
        <f>IF(E344="","",IFERROR(VLOOKUP(E344,'Category Guide'!$A$4:$C$43,3,FALSE),"Review"))</f>
        <v/>
      </c>
    </row>
    <row r="345" spans="1:17" x14ac:dyDescent="0.3">
      <c r="A345" s="9"/>
      <c r="B345" s="9"/>
      <c r="C345" s="10"/>
      <c r="D345" s="11"/>
      <c r="E345" s="11"/>
      <c r="F345" s="10"/>
      <c r="G345" s="10"/>
      <c r="H345" s="12"/>
      <c r="I345" s="13"/>
      <c r="J345" s="14" t="str">
        <f t="shared" si="5"/>
        <v/>
      </c>
      <c r="K345" s="11"/>
      <c r="L345" s="10"/>
      <c r="M345" s="11"/>
      <c r="N345" s="10"/>
      <c r="O345" s="10"/>
      <c r="P345" s="11"/>
      <c r="Q345" s="18" t="str">
        <f>IF(E345="","",IFERROR(VLOOKUP(E345,'Category Guide'!$A$4:$C$43,3,FALSE),"Review"))</f>
        <v/>
      </c>
    </row>
    <row r="346" spans="1:17" x14ac:dyDescent="0.3">
      <c r="A346" s="9"/>
      <c r="B346" s="9"/>
      <c r="C346" s="10"/>
      <c r="D346" s="11"/>
      <c r="E346" s="11"/>
      <c r="F346" s="10"/>
      <c r="G346" s="10"/>
      <c r="H346" s="12"/>
      <c r="I346" s="13"/>
      <c r="J346" s="14" t="str">
        <f t="shared" si="5"/>
        <v/>
      </c>
      <c r="K346" s="11"/>
      <c r="L346" s="10"/>
      <c r="M346" s="11"/>
      <c r="N346" s="10"/>
      <c r="O346" s="10"/>
      <c r="P346" s="11"/>
      <c r="Q346" s="18" t="str">
        <f>IF(E346="","",IFERROR(VLOOKUP(E346,'Category Guide'!$A$4:$C$43,3,FALSE),"Review"))</f>
        <v/>
      </c>
    </row>
    <row r="347" spans="1:17" x14ac:dyDescent="0.3">
      <c r="A347" s="9"/>
      <c r="B347" s="9"/>
      <c r="C347" s="10"/>
      <c r="D347" s="11"/>
      <c r="E347" s="11"/>
      <c r="F347" s="10"/>
      <c r="G347" s="10"/>
      <c r="H347" s="12"/>
      <c r="I347" s="13"/>
      <c r="J347" s="14" t="str">
        <f t="shared" si="5"/>
        <v/>
      </c>
      <c r="K347" s="11"/>
      <c r="L347" s="10"/>
      <c r="M347" s="11"/>
      <c r="N347" s="10"/>
      <c r="O347" s="10"/>
      <c r="P347" s="11"/>
      <c r="Q347" s="18" t="str">
        <f>IF(E347="","",IFERROR(VLOOKUP(E347,'Category Guide'!$A$4:$C$43,3,FALSE),"Review"))</f>
        <v/>
      </c>
    </row>
    <row r="348" spans="1:17" x14ac:dyDescent="0.3">
      <c r="A348" s="9"/>
      <c r="B348" s="9"/>
      <c r="C348" s="10"/>
      <c r="D348" s="11"/>
      <c r="E348" s="11"/>
      <c r="F348" s="10"/>
      <c r="G348" s="10"/>
      <c r="H348" s="12"/>
      <c r="I348" s="13"/>
      <c r="J348" s="14" t="str">
        <f t="shared" si="5"/>
        <v/>
      </c>
      <c r="K348" s="11"/>
      <c r="L348" s="10"/>
      <c r="M348" s="11"/>
      <c r="N348" s="10"/>
      <c r="O348" s="10"/>
      <c r="P348" s="11"/>
      <c r="Q348" s="18" t="str">
        <f>IF(E348="","",IFERROR(VLOOKUP(E348,'Category Guide'!$A$4:$C$43,3,FALSE),"Review"))</f>
        <v/>
      </c>
    </row>
    <row r="349" spans="1:17" x14ac:dyDescent="0.3">
      <c r="A349" s="9"/>
      <c r="B349" s="9"/>
      <c r="C349" s="10"/>
      <c r="D349" s="11"/>
      <c r="E349" s="11"/>
      <c r="F349" s="10"/>
      <c r="G349" s="10"/>
      <c r="H349" s="12"/>
      <c r="I349" s="13"/>
      <c r="J349" s="14" t="str">
        <f t="shared" si="5"/>
        <v/>
      </c>
      <c r="K349" s="11"/>
      <c r="L349" s="10"/>
      <c r="M349" s="11"/>
      <c r="N349" s="10"/>
      <c r="O349" s="10"/>
      <c r="P349" s="11"/>
      <c r="Q349" s="18" t="str">
        <f>IF(E349="","",IFERROR(VLOOKUP(E349,'Category Guide'!$A$4:$C$43,3,FALSE),"Review"))</f>
        <v/>
      </c>
    </row>
    <row r="350" spans="1:17" x14ac:dyDescent="0.3">
      <c r="A350" s="9"/>
      <c r="B350" s="9"/>
      <c r="C350" s="10"/>
      <c r="D350" s="11"/>
      <c r="E350" s="11"/>
      <c r="F350" s="10"/>
      <c r="G350" s="10"/>
      <c r="H350" s="12"/>
      <c r="I350" s="13"/>
      <c r="J350" s="14" t="str">
        <f t="shared" si="5"/>
        <v/>
      </c>
      <c r="K350" s="11"/>
      <c r="L350" s="10"/>
      <c r="M350" s="11"/>
      <c r="N350" s="10"/>
      <c r="O350" s="10"/>
      <c r="P350" s="11"/>
      <c r="Q350" s="18" t="str">
        <f>IF(E350="","",IFERROR(VLOOKUP(E350,'Category Guide'!$A$4:$C$43,3,FALSE),"Review"))</f>
        <v/>
      </c>
    </row>
    <row r="351" spans="1:17" x14ac:dyDescent="0.3">
      <c r="A351" s="9"/>
      <c r="B351" s="9"/>
      <c r="C351" s="10"/>
      <c r="D351" s="11"/>
      <c r="E351" s="11"/>
      <c r="F351" s="10"/>
      <c r="G351" s="10"/>
      <c r="H351" s="12"/>
      <c r="I351" s="13"/>
      <c r="J351" s="14" t="str">
        <f t="shared" si="5"/>
        <v/>
      </c>
      <c r="K351" s="11"/>
      <c r="L351" s="10"/>
      <c r="M351" s="11"/>
      <c r="N351" s="10"/>
      <c r="O351" s="10"/>
      <c r="P351" s="11"/>
      <c r="Q351" s="18" t="str">
        <f>IF(E351="","",IFERROR(VLOOKUP(E351,'Category Guide'!$A$4:$C$43,3,FALSE),"Review"))</f>
        <v/>
      </c>
    </row>
    <row r="352" spans="1:17" x14ac:dyDescent="0.3">
      <c r="A352" s="9"/>
      <c r="B352" s="9"/>
      <c r="C352" s="10"/>
      <c r="D352" s="11"/>
      <c r="E352" s="11"/>
      <c r="F352" s="10"/>
      <c r="G352" s="10"/>
      <c r="H352" s="12"/>
      <c r="I352" s="13"/>
      <c r="J352" s="14" t="str">
        <f t="shared" si="5"/>
        <v/>
      </c>
      <c r="K352" s="11"/>
      <c r="L352" s="10"/>
      <c r="M352" s="11"/>
      <c r="N352" s="10"/>
      <c r="O352" s="10"/>
      <c r="P352" s="11"/>
      <c r="Q352" s="18" t="str">
        <f>IF(E352="","",IFERROR(VLOOKUP(E352,'Category Guide'!$A$4:$C$43,3,FALSE),"Review"))</f>
        <v/>
      </c>
    </row>
    <row r="353" spans="1:17" x14ac:dyDescent="0.3">
      <c r="A353" s="9"/>
      <c r="B353" s="9"/>
      <c r="C353" s="10"/>
      <c r="D353" s="11"/>
      <c r="E353" s="11"/>
      <c r="F353" s="10"/>
      <c r="G353" s="10"/>
      <c r="H353" s="12"/>
      <c r="I353" s="13"/>
      <c r="J353" s="14" t="str">
        <f t="shared" si="5"/>
        <v/>
      </c>
      <c r="K353" s="11"/>
      <c r="L353" s="10"/>
      <c r="M353" s="11"/>
      <c r="N353" s="10"/>
      <c r="O353" s="10"/>
      <c r="P353" s="11"/>
      <c r="Q353" s="18" t="str">
        <f>IF(E353="","",IFERROR(VLOOKUP(E353,'Category Guide'!$A$4:$C$43,3,FALSE),"Review"))</f>
        <v/>
      </c>
    </row>
    <row r="354" spans="1:17" x14ac:dyDescent="0.3">
      <c r="A354" s="9"/>
      <c r="B354" s="9"/>
      <c r="C354" s="10"/>
      <c r="D354" s="11"/>
      <c r="E354" s="11"/>
      <c r="F354" s="10"/>
      <c r="G354" s="10"/>
      <c r="H354" s="12"/>
      <c r="I354" s="13"/>
      <c r="J354" s="14" t="str">
        <f t="shared" si="5"/>
        <v/>
      </c>
      <c r="K354" s="11"/>
      <c r="L354" s="10"/>
      <c r="M354" s="11"/>
      <c r="N354" s="10"/>
      <c r="O354" s="10"/>
      <c r="P354" s="11"/>
      <c r="Q354" s="18" t="str">
        <f>IF(E354="","",IFERROR(VLOOKUP(E354,'Category Guide'!$A$4:$C$43,3,FALSE),"Review"))</f>
        <v/>
      </c>
    </row>
    <row r="355" spans="1:17" x14ac:dyDescent="0.3">
      <c r="A355" s="9"/>
      <c r="B355" s="9"/>
      <c r="C355" s="10"/>
      <c r="D355" s="11"/>
      <c r="E355" s="11"/>
      <c r="F355" s="10"/>
      <c r="G355" s="10"/>
      <c r="H355" s="12"/>
      <c r="I355" s="13"/>
      <c r="J355" s="14" t="str">
        <f t="shared" si="5"/>
        <v/>
      </c>
      <c r="K355" s="11"/>
      <c r="L355" s="10"/>
      <c r="M355" s="11"/>
      <c r="N355" s="10"/>
      <c r="O355" s="10"/>
      <c r="P355" s="11"/>
      <c r="Q355" s="18" t="str">
        <f>IF(E355="","",IFERROR(VLOOKUP(E355,'Category Guide'!$A$4:$C$43,3,FALSE),"Review"))</f>
        <v/>
      </c>
    </row>
    <row r="356" spans="1:17" x14ac:dyDescent="0.3">
      <c r="A356" s="9"/>
      <c r="B356" s="9"/>
      <c r="C356" s="10"/>
      <c r="D356" s="11"/>
      <c r="E356" s="11"/>
      <c r="F356" s="10"/>
      <c r="G356" s="10"/>
      <c r="H356" s="12"/>
      <c r="I356" s="13"/>
      <c r="J356" s="14" t="str">
        <f t="shared" si="5"/>
        <v/>
      </c>
      <c r="K356" s="11"/>
      <c r="L356" s="10"/>
      <c r="M356" s="11"/>
      <c r="N356" s="10"/>
      <c r="O356" s="10"/>
      <c r="P356" s="11"/>
      <c r="Q356" s="18" t="str">
        <f>IF(E356="","",IFERROR(VLOOKUP(E356,'Category Guide'!$A$4:$C$43,3,FALSE),"Review"))</f>
        <v/>
      </c>
    </row>
    <row r="357" spans="1:17" x14ac:dyDescent="0.3">
      <c r="A357" s="9"/>
      <c r="B357" s="9"/>
      <c r="C357" s="10"/>
      <c r="D357" s="11"/>
      <c r="E357" s="11"/>
      <c r="F357" s="10"/>
      <c r="G357" s="10"/>
      <c r="H357" s="12"/>
      <c r="I357" s="13"/>
      <c r="J357" s="14" t="str">
        <f t="shared" si="5"/>
        <v/>
      </c>
      <c r="K357" s="11"/>
      <c r="L357" s="10"/>
      <c r="M357" s="11"/>
      <c r="N357" s="10"/>
      <c r="O357" s="10"/>
      <c r="P357" s="11"/>
      <c r="Q357" s="18" t="str">
        <f>IF(E357="","",IFERROR(VLOOKUP(E357,'Category Guide'!$A$4:$C$43,3,FALSE),"Review"))</f>
        <v/>
      </c>
    </row>
    <row r="358" spans="1:17" x14ac:dyDescent="0.3">
      <c r="A358" s="9"/>
      <c r="B358" s="9"/>
      <c r="C358" s="10"/>
      <c r="D358" s="11"/>
      <c r="E358" s="11"/>
      <c r="F358" s="10"/>
      <c r="G358" s="10"/>
      <c r="H358" s="12"/>
      <c r="I358" s="13"/>
      <c r="J358" s="14" t="str">
        <f t="shared" si="5"/>
        <v/>
      </c>
      <c r="K358" s="11"/>
      <c r="L358" s="10"/>
      <c r="M358" s="11"/>
      <c r="N358" s="10"/>
      <c r="O358" s="10"/>
      <c r="P358" s="11"/>
      <c r="Q358" s="18" t="str">
        <f>IF(E358="","",IFERROR(VLOOKUP(E358,'Category Guide'!$A$4:$C$43,3,FALSE),"Review"))</f>
        <v/>
      </c>
    </row>
    <row r="359" spans="1:17" x14ac:dyDescent="0.3">
      <c r="A359" s="9"/>
      <c r="B359" s="9"/>
      <c r="C359" s="10"/>
      <c r="D359" s="11"/>
      <c r="E359" s="11"/>
      <c r="F359" s="10"/>
      <c r="G359" s="10"/>
      <c r="H359" s="12"/>
      <c r="I359" s="13"/>
      <c r="J359" s="14" t="str">
        <f t="shared" si="5"/>
        <v/>
      </c>
      <c r="K359" s="11"/>
      <c r="L359" s="10"/>
      <c r="M359" s="11"/>
      <c r="N359" s="10"/>
      <c r="O359" s="10"/>
      <c r="P359" s="11"/>
      <c r="Q359" s="18" t="str">
        <f>IF(E359="","",IFERROR(VLOOKUP(E359,'Category Guide'!$A$4:$C$43,3,FALSE),"Review"))</f>
        <v/>
      </c>
    </row>
    <row r="360" spans="1:17" x14ac:dyDescent="0.3">
      <c r="A360" s="9"/>
      <c r="B360" s="9"/>
      <c r="C360" s="10"/>
      <c r="D360" s="11"/>
      <c r="E360" s="11"/>
      <c r="F360" s="10"/>
      <c r="G360" s="10"/>
      <c r="H360" s="12"/>
      <c r="I360" s="13"/>
      <c r="J360" s="14" t="str">
        <f t="shared" si="5"/>
        <v/>
      </c>
      <c r="K360" s="11"/>
      <c r="L360" s="10"/>
      <c r="M360" s="11"/>
      <c r="N360" s="10"/>
      <c r="O360" s="10"/>
      <c r="P360" s="11"/>
      <c r="Q360" s="18" t="str">
        <f>IF(E360="","",IFERROR(VLOOKUP(E360,'Category Guide'!$A$4:$C$43,3,FALSE),"Review"))</f>
        <v/>
      </c>
    </row>
    <row r="361" spans="1:17" x14ac:dyDescent="0.3">
      <c r="A361" s="9"/>
      <c r="B361" s="9"/>
      <c r="C361" s="10"/>
      <c r="D361" s="11"/>
      <c r="E361" s="11"/>
      <c r="F361" s="10"/>
      <c r="G361" s="10"/>
      <c r="H361" s="12"/>
      <c r="I361" s="13"/>
      <c r="J361" s="14" t="str">
        <f t="shared" si="5"/>
        <v/>
      </c>
      <c r="K361" s="11"/>
      <c r="L361" s="10"/>
      <c r="M361" s="11"/>
      <c r="N361" s="10"/>
      <c r="O361" s="10"/>
      <c r="P361" s="11"/>
      <c r="Q361" s="18" t="str">
        <f>IF(E361="","",IFERROR(VLOOKUP(E361,'Category Guide'!$A$4:$C$43,3,FALSE),"Review"))</f>
        <v/>
      </c>
    </row>
    <row r="362" spans="1:17" x14ac:dyDescent="0.3">
      <c r="A362" s="9"/>
      <c r="B362" s="9"/>
      <c r="C362" s="10"/>
      <c r="D362" s="11"/>
      <c r="E362" s="11"/>
      <c r="F362" s="10"/>
      <c r="G362" s="10"/>
      <c r="H362" s="12"/>
      <c r="I362" s="13"/>
      <c r="J362" s="14" t="str">
        <f t="shared" si="5"/>
        <v/>
      </c>
      <c r="K362" s="11"/>
      <c r="L362" s="10"/>
      <c r="M362" s="11"/>
      <c r="N362" s="10"/>
      <c r="O362" s="10"/>
      <c r="P362" s="11"/>
      <c r="Q362" s="18" t="str">
        <f>IF(E362="","",IFERROR(VLOOKUP(E362,'Category Guide'!$A$4:$C$43,3,FALSE),"Review"))</f>
        <v/>
      </c>
    </row>
    <row r="363" spans="1:17" x14ac:dyDescent="0.3">
      <c r="A363" s="9"/>
      <c r="B363" s="9"/>
      <c r="C363" s="10"/>
      <c r="D363" s="11"/>
      <c r="E363" s="11"/>
      <c r="F363" s="10"/>
      <c r="G363" s="10"/>
      <c r="H363" s="12"/>
      <c r="I363" s="13"/>
      <c r="J363" s="14" t="str">
        <f t="shared" si="5"/>
        <v/>
      </c>
      <c r="K363" s="11"/>
      <c r="L363" s="10"/>
      <c r="M363" s="11"/>
      <c r="N363" s="10"/>
      <c r="O363" s="10"/>
      <c r="P363" s="11"/>
      <c r="Q363" s="18" t="str">
        <f>IF(E363="","",IFERROR(VLOOKUP(E363,'Category Guide'!$A$4:$C$43,3,FALSE),"Review"))</f>
        <v/>
      </c>
    </row>
    <row r="364" spans="1:17" x14ac:dyDescent="0.3">
      <c r="A364" s="9"/>
      <c r="B364" s="9"/>
      <c r="C364" s="10"/>
      <c r="D364" s="11"/>
      <c r="E364" s="11"/>
      <c r="F364" s="10"/>
      <c r="G364" s="10"/>
      <c r="H364" s="12"/>
      <c r="I364" s="13"/>
      <c r="J364" s="14" t="str">
        <f t="shared" si="5"/>
        <v/>
      </c>
      <c r="K364" s="11"/>
      <c r="L364" s="10"/>
      <c r="M364" s="11"/>
      <c r="N364" s="10"/>
      <c r="O364" s="10"/>
      <c r="P364" s="11"/>
      <c r="Q364" s="18" t="str">
        <f>IF(E364="","",IFERROR(VLOOKUP(E364,'Category Guide'!$A$4:$C$43,3,FALSE),"Review"))</f>
        <v/>
      </c>
    </row>
    <row r="365" spans="1:17" x14ac:dyDescent="0.3">
      <c r="A365" s="9"/>
      <c r="B365" s="9"/>
      <c r="C365" s="10"/>
      <c r="D365" s="11"/>
      <c r="E365" s="11"/>
      <c r="F365" s="10"/>
      <c r="G365" s="10"/>
      <c r="H365" s="12"/>
      <c r="I365" s="13"/>
      <c r="J365" s="14" t="str">
        <f t="shared" si="5"/>
        <v/>
      </c>
      <c r="K365" s="11"/>
      <c r="L365" s="10"/>
      <c r="M365" s="11"/>
      <c r="N365" s="10"/>
      <c r="O365" s="10"/>
      <c r="P365" s="11"/>
      <c r="Q365" s="18" t="str">
        <f>IF(E365="","",IFERROR(VLOOKUP(E365,'Category Guide'!$A$4:$C$43,3,FALSE),"Review"))</f>
        <v/>
      </c>
    </row>
    <row r="366" spans="1:17" x14ac:dyDescent="0.3">
      <c r="A366" s="9"/>
      <c r="B366" s="9"/>
      <c r="C366" s="10"/>
      <c r="D366" s="11"/>
      <c r="E366" s="11"/>
      <c r="F366" s="10"/>
      <c r="G366" s="10"/>
      <c r="H366" s="12"/>
      <c r="I366" s="13"/>
      <c r="J366" s="14" t="str">
        <f t="shared" si="5"/>
        <v/>
      </c>
      <c r="K366" s="11"/>
      <c r="L366" s="10"/>
      <c r="M366" s="11"/>
      <c r="N366" s="10"/>
      <c r="O366" s="10"/>
      <c r="P366" s="11"/>
      <c r="Q366" s="18" t="str">
        <f>IF(E366="","",IFERROR(VLOOKUP(E366,'Category Guide'!$A$4:$C$43,3,FALSE),"Review"))</f>
        <v/>
      </c>
    </row>
    <row r="367" spans="1:17" x14ac:dyDescent="0.3">
      <c r="A367" s="9"/>
      <c r="B367" s="9"/>
      <c r="C367" s="10"/>
      <c r="D367" s="11"/>
      <c r="E367" s="11"/>
      <c r="F367" s="10"/>
      <c r="G367" s="10"/>
      <c r="H367" s="12"/>
      <c r="I367" s="13"/>
      <c r="J367" s="14" t="str">
        <f t="shared" si="5"/>
        <v/>
      </c>
      <c r="K367" s="11"/>
      <c r="L367" s="10"/>
      <c r="M367" s="11"/>
      <c r="N367" s="10"/>
      <c r="O367" s="10"/>
      <c r="P367" s="11"/>
      <c r="Q367" s="18" t="str">
        <f>IF(E367="","",IFERROR(VLOOKUP(E367,'Category Guide'!$A$4:$C$43,3,FALSE),"Review"))</f>
        <v/>
      </c>
    </row>
    <row r="368" spans="1:17" x14ac:dyDescent="0.3">
      <c r="A368" s="9"/>
      <c r="B368" s="9"/>
      <c r="C368" s="10"/>
      <c r="D368" s="11"/>
      <c r="E368" s="11"/>
      <c r="F368" s="10"/>
      <c r="G368" s="10"/>
      <c r="H368" s="12"/>
      <c r="I368" s="13"/>
      <c r="J368" s="14" t="str">
        <f t="shared" si="5"/>
        <v/>
      </c>
      <c r="K368" s="11"/>
      <c r="L368" s="10"/>
      <c r="M368" s="11"/>
      <c r="N368" s="10"/>
      <c r="O368" s="10"/>
      <c r="P368" s="11"/>
      <c r="Q368" s="18" t="str">
        <f>IF(E368="","",IFERROR(VLOOKUP(E368,'Category Guide'!$A$4:$C$43,3,FALSE),"Review"))</f>
        <v/>
      </c>
    </row>
    <row r="369" spans="1:17" x14ac:dyDescent="0.3">
      <c r="A369" s="9"/>
      <c r="B369" s="9"/>
      <c r="C369" s="10"/>
      <c r="D369" s="11"/>
      <c r="E369" s="11"/>
      <c r="F369" s="10"/>
      <c r="G369" s="10"/>
      <c r="H369" s="12"/>
      <c r="I369" s="13"/>
      <c r="J369" s="14" t="str">
        <f t="shared" si="5"/>
        <v/>
      </c>
      <c r="K369" s="11"/>
      <c r="L369" s="10"/>
      <c r="M369" s="11"/>
      <c r="N369" s="10"/>
      <c r="O369" s="10"/>
      <c r="P369" s="11"/>
      <c r="Q369" s="18" t="str">
        <f>IF(E369="","",IFERROR(VLOOKUP(E369,'Category Guide'!$A$4:$C$43,3,FALSE),"Review"))</f>
        <v/>
      </c>
    </row>
    <row r="370" spans="1:17" x14ac:dyDescent="0.3">
      <c r="A370" s="9"/>
      <c r="B370" s="9"/>
      <c r="C370" s="10"/>
      <c r="D370" s="11"/>
      <c r="E370" s="11"/>
      <c r="F370" s="10"/>
      <c r="G370" s="10"/>
      <c r="H370" s="12"/>
      <c r="I370" s="13"/>
      <c r="J370" s="14" t="str">
        <f t="shared" si="5"/>
        <v/>
      </c>
      <c r="K370" s="11"/>
      <c r="L370" s="10"/>
      <c r="M370" s="11"/>
      <c r="N370" s="10"/>
      <c r="O370" s="10"/>
      <c r="P370" s="11"/>
      <c r="Q370" s="18" t="str">
        <f>IF(E370="","",IFERROR(VLOOKUP(E370,'Category Guide'!$A$4:$C$43,3,FALSE),"Review"))</f>
        <v/>
      </c>
    </row>
    <row r="371" spans="1:17" x14ac:dyDescent="0.3">
      <c r="A371" s="9"/>
      <c r="B371" s="9"/>
      <c r="C371" s="10"/>
      <c r="D371" s="11"/>
      <c r="E371" s="11"/>
      <c r="F371" s="10"/>
      <c r="G371" s="10"/>
      <c r="H371" s="12"/>
      <c r="I371" s="13"/>
      <c r="J371" s="14" t="str">
        <f t="shared" si="5"/>
        <v/>
      </c>
      <c r="K371" s="11"/>
      <c r="L371" s="10"/>
      <c r="M371" s="11"/>
      <c r="N371" s="10"/>
      <c r="O371" s="10"/>
      <c r="P371" s="11"/>
      <c r="Q371" s="18" t="str">
        <f>IF(E371="","",IFERROR(VLOOKUP(E371,'Category Guide'!$A$4:$C$43,3,FALSE),"Review"))</f>
        <v/>
      </c>
    </row>
    <row r="372" spans="1:17" x14ac:dyDescent="0.3">
      <c r="A372" s="9"/>
      <c r="B372" s="9"/>
      <c r="C372" s="10"/>
      <c r="D372" s="11"/>
      <c r="E372" s="11"/>
      <c r="F372" s="10"/>
      <c r="G372" s="10"/>
      <c r="H372" s="12"/>
      <c r="I372" s="13"/>
      <c r="J372" s="14" t="str">
        <f t="shared" si="5"/>
        <v/>
      </c>
      <c r="K372" s="11"/>
      <c r="L372" s="10"/>
      <c r="M372" s="11"/>
      <c r="N372" s="10"/>
      <c r="O372" s="10"/>
      <c r="P372" s="11"/>
      <c r="Q372" s="18" t="str">
        <f>IF(E372="","",IFERROR(VLOOKUP(E372,'Category Guide'!$A$4:$C$43,3,FALSE),"Review"))</f>
        <v/>
      </c>
    </row>
    <row r="373" spans="1:17" x14ac:dyDescent="0.3">
      <c r="A373" s="9"/>
      <c r="B373" s="9"/>
      <c r="C373" s="10"/>
      <c r="D373" s="11"/>
      <c r="E373" s="11"/>
      <c r="F373" s="10"/>
      <c r="G373" s="10"/>
      <c r="H373" s="12"/>
      <c r="I373" s="13"/>
      <c r="J373" s="14" t="str">
        <f t="shared" si="5"/>
        <v/>
      </c>
      <c r="K373" s="11"/>
      <c r="L373" s="10"/>
      <c r="M373" s="11"/>
      <c r="N373" s="10"/>
      <c r="O373" s="10"/>
      <c r="P373" s="11"/>
      <c r="Q373" s="18" t="str">
        <f>IF(E373="","",IFERROR(VLOOKUP(E373,'Category Guide'!$A$4:$C$43,3,FALSE),"Review"))</f>
        <v/>
      </c>
    </row>
    <row r="374" spans="1:17" x14ac:dyDescent="0.3">
      <c r="A374" s="9"/>
      <c r="B374" s="9"/>
      <c r="C374" s="10"/>
      <c r="D374" s="11"/>
      <c r="E374" s="11"/>
      <c r="F374" s="10"/>
      <c r="G374" s="10"/>
      <c r="H374" s="12"/>
      <c r="I374" s="13"/>
      <c r="J374" s="14" t="str">
        <f t="shared" si="5"/>
        <v/>
      </c>
      <c r="K374" s="11"/>
      <c r="L374" s="10"/>
      <c r="M374" s="11"/>
      <c r="N374" s="10"/>
      <c r="O374" s="10"/>
      <c r="P374" s="11"/>
      <c r="Q374" s="18" t="str">
        <f>IF(E374="","",IFERROR(VLOOKUP(E374,'Category Guide'!$A$4:$C$43,3,FALSE),"Review"))</f>
        <v/>
      </c>
    </row>
    <row r="375" spans="1:17" x14ac:dyDescent="0.3">
      <c r="A375" s="9"/>
      <c r="B375" s="9"/>
      <c r="C375" s="10"/>
      <c r="D375" s="11"/>
      <c r="E375" s="11"/>
      <c r="F375" s="10"/>
      <c r="G375" s="10"/>
      <c r="H375" s="12"/>
      <c r="I375" s="13"/>
      <c r="J375" s="14" t="str">
        <f t="shared" si="5"/>
        <v/>
      </c>
      <c r="K375" s="11"/>
      <c r="L375" s="10"/>
      <c r="M375" s="11"/>
      <c r="N375" s="10"/>
      <c r="O375" s="10"/>
      <c r="P375" s="11"/>
      <c r="Q375" s="18" t="str">
        <f>IF(E375="","",IFERROR(VLOOKUP(E375,'Category Guide'!$A$4:$C$43,3,FALSE),"Review"))</f>
        <v/>
      </c>
    </row>
    <row r="376" spans="1:17" x14ac:dyDescent="0.3">
      <c r="A376" s="9"/>
      <c r="B376" s="9"/>
      <c r="C376" s="10"/>
      <c r="D376" s="11"/>
      <c r="E376" s="11"/>
      <c r="F376" s="10"/>
      <c r="G376" s="10"/>
      <c r="H376" s="12"/>
      <c r="I376" s="13"/>
      <c r="J376" s="14" t="str">
        <f t="shared" si="5"/>
        <v/>
      </c>
      <c r="K376" s="11"/>
      <c r="L376" s="10"/>
      <c r="M376" s="11"/>
      <c r="N376" s="10"/>
      <c r="O376" s="10"/>
      <c r="P376" s="11"/>
      <c r="Q376" s="18" t="str">
        <f>IF(E376="","",IFERROR(VLOOKUP(E376,'Category Guide'!$A$4:$C$43,3,FALSE),"Review"))</f>
        <v/>
      </c>
    </row>
    <row r="377" spans="1:17" x14ac:dyDescent="0.3">
      <c r="A377" s="9"/>
      <c r="B377" s="9"/>
      <c r="C377" s="10"/>
      <c r="D377" s="11"/>
      <c r="E377" s="11"/>
      <c r="F377" s="10"/>
      <c r="G377" s="10"/>
      <c r="H377" s="12"/>
      <c r="I377" s="13"/>
      <c r="J377" s="14" t="str">
        <f t="shared" si="5"/>
        <v/>
      </c>
      <c r="K377" s="11"/>
      <c r="L377" s="10"/>
      <c r="M377" s="11"/>
      <c r="N377" s="10"/>
      <c r="O377" s="10"/>
      <c r="P377" s="11"/>
      <c r="Q377" s="18" t="str">
        <f>IF(E377="","",IFERROR(VLOOKUP(E377,'Category Guide'!$A$4:$C$43,3,FALSE),"Review"))</f>
        <v/>
      </c>
    </row>
    <row r="378" spans="1:17" x14ac:dyDescent="0.3">
      <c r="A378" s="9"/>
      <c r="B378" s="9"/>
      <c r="C378" s="10"/>
      <c r="D378" s="11"/>
      <c r="E378" s="11"/>
      <c r="F378" s="10"/>
      <c r="G378" s="10"/>
      <c r="H378" s="12"/>
      <c r="I378" s="13"/>
      <c r="J378" s="14" t="str">
        <f t="shared" si="5"/>
        <v/>
      </c>
      <c r="K378" s="11"/>
      <c r="L378" s="10"/>
      <c r="M378" s="11"/>
      <c r="N378" s="10"/>
      <c r="O378" s="10"/>
      <c r="P378" s="11"/>
      <c r="Q378" s="18" t="str">
        <f>IF(E378="","",IFERROR(VLOOKUP(E378,'Category Guide'!$A$4:$C$43,3,FALSE),"Review"))</f>
        <v/>
      </c>
    </row>
    <row r="379" spans="1:17" x14ac:dyDescent="0.3">
      <c r="A379" s="9"/>
      <c r="B379" s="9"/>
      <c r="C379" s="10"/>
      <c r="D379" s="11"/>
      <c r="E379" s="11"/>
      <c r="F379" s="10"/>
      <c r="G379" s="10"/>
      <c r="H379" s="12"/>
      <c r="I379" s="13"/>
      <c r="J379" s="14" t="str">
        <f t="shared" si="5"/>
        <v/>
      </c>
      <c r="K379" s="11"/>
      <c r="L379" s="10"/>
      <c r="M379" s="11"/>
      <c r="N379" s="10"/>
      <c r="O379" s="10"/>
      <c r="P379" s="11"/>
      <c r="Q379" s="18" t="str">
        <f>IF(E379="","",IFERROR(VLOOKUP(E379,'Category Guide'!$A$4:$C$43,3,FALSE),"Review"))</f>
        <v/>
      </c>
    </row>
    <row r="380" spans="1:17" x14ac:dyDescent="0.3">
      <c r="A380" s="9"/>
      <c r="B380" s="9"/>
      <c r="C380" s="10"/>
      <c r="D380" s="11"/>
      <c r="E380" s="11"/>
      <c r="F380" s="10"/>
      <c r="G380" s="10"/>
      <c r="H380" s="12"/>
      <c r="I380" s="13"/>
      <c r="J380" s="14" t="str">
        <f t="shared" si="5"/>
        <v/>
      </c>
      <c r="K380" s="11"/>
      <c r="L380" s="10"/>
      <c r="M380" s="11"/>
      <c r="N380" s="10"/>
      <c r="O380" s="10"/>
      <c r="P380" s="11"/>
      <c r="Q380" s="18" t="str">
        <f>IF(E380="","",IFERROR(VLOOKUP(E380,'Category Guide'!$A$4:$C$43,3,FALSE),"Review"))</f>
        <v/>
      </c>
    </row>
    <row r="381" spans="1:17" x14ac:dyDescent="0.3">
      <c r="A381" s="9"/>
      <c r="B381" s="9"/>
      <c r="C381" s="10"/>
      <c r="D381" s="11"/>
      <c r="E381" s="11"/>
      <c r="F381" s="10"/>
      <c r="G381" s="10"/>
      <c r="H381" s="12"/>
      <c r="I381" s="13"/>
      <c r="J381" s="14" t="str">
        <f t="shared" si="5"/>
        <v/>
      </c>
      <c r="K381" s="11"/>
      <c r="L381" s="10"/>
      <c r="M381" s="11"/>
      <c r="N381" s="10"/>
      <c r="O381" s="10"/>
      <c r="P381" s="11"/>
      <c r="Q381" s="18" t="str">
        <f>IF(E381="","",IFERROR(VLOOKUP(E381,'Category Guide'!$A$4:$C$43,3,FALSE),"Review"))</f>
        <v/>
      </c>
    </row>
    <row r="382" spans="1:17" x14ac:dyDescent="0.3">
      <c r="A382" s="9"/>
      <c r="B382" s="9"/>
      <c r="C382" s="10"/>
      <c r="D382" s="11"/>
      <c r="E382" s="11"/>
      <c r="F382" s="10"/>
      <c r="G382" s="10"/>
      <c r="H382" s="12"/>
      <c r="I382" s="13"/>
      <c r="J382" s="14" t="str">
        <f t="shared" si="5"/>
        <v/>
      </c>
      <c r="K382" s="11"/>
      <c r="L382" s="10"/>
      <c r="M382" s="11"/>
      <c r="N382" s="10"/>
      <c r="O382" s="10"/>
      <c r="P382" s="11"/>
      <c r="Q382" s="18" t="str">
        <f>IF(E382="","",IFERROR(VLOOKUP(E382,'Category Guide'!$A$4:$C$43,3,FALSE),"Review"))</f>
        <v/>
      </c>
    </row>
    <row r="383" spans="1:17" x14ac:dyDescent="0.3">
      <c r="A383" s="9"/>
      <c r="B383" s="9"/>
      <c r="C383" s="10"/>
      <c r="D383" s="11"/>
      <c r="E383" s="11"/>
      <c r="F383" s="10"/>
      <c r="G383" s="10"/>
      <c r="H383" s="12"/>
      <c r="I383" s="13"/>
      <c r="J383" s="14" t="str">
        <f t="shared" si="5"/>
        <v/>
      </c>
      <c r="K383" s="11"/>
      <c r="L383" s="10"/>
      <c r="M383" s="11"/>
      <c r="N383" s="10"/>
      <c r="O383" s="10"/>
      <c r="P383" s="11"/>
      <c r="Q383" s="18" t="str">
        <f>IF(E383="","",IFERROR(VLOOKUP(E383,'Category Guide'!$A$4:$C$43,3,FALSE),"Review"))</f>
        <v/>
      </c>
    </row>
    <row r="384" spans="1:17" x14ac:dyDescent="0.3">
      <c r="A384" s="9"/>
      <c r="B384" s="9"/>
      <c r="C384" s="10"/>
      <c r="D384" s="11"/>
      <c r="E384" s="11"/>
      <c r="F384" s="10"/>
      <c r="G384" s="10"/>
      <c r="H384" s="12"/>
      <c r="I384" s="13"/>
      <c r="J384" s="14" t="str">
        <f t="shared" si="5"/>
        <v/>
      </c>
      <c r="K384" s="11"/>
      <c r="L384" s="10"/>
      <c r="M384" s="11"/>
      <c r="N384" s="10"/>
      <c r="O384" s="10"/>
      <c r="P384" s="11"/>
      <c r="Q384" s="18" t="str">
        <f>IF(E384="","",IFERROR(VLOOKUP(E384,'Category Guide'!$A$4:$C$43,3,FALSE),"Review"))</f>
        <v/>
      </c>
    </row>
    <row r="385" spans="1:17" x14ac:dyDescent="0.3">
      <c r="A385" s="9"/>
      <c r="B385" s="9"/>
      <c r="C385" s="10"/>
      <c r="D385" s="11"/>
      <c r="E385" s="11"/>
      <c r="F385" s="10"/>
      <c r="G385" s="10"/>
      <c r="H385" s="12"/>
      <c r="I385" s="13"/>
      <c r="J385" s="14" t="str">
        <f t="shared" si="5"/>
        <v/>
      </c>
      <c r="K385" s="11"/>
      <c r="L385" s="10"/>
      <c r="M385" s="11"/>
      <c r="N385" s="10"/>
      <c r="O385" s="10"/>
      <c r="P385" s="11"/>
      <c r="Q385" s="18" t="str">
        <f>IF(E385="","",IFERROR(VLOOKUP(E385,'Category Guide'!$A$4:$C$43,3,FALSE),"Review"))</f>
        <v/>
      </c>
    </row>
    <row r="386" spans="1:17" x14ac:dyDescent="0.3">
      <c r="A386" s="9"/>
      <c r="B386" s="9"/>
      <c r="C386" s="10"/>
      <c r="D386" s="11"/>
      <c r="E386" s="11"/>
      <c r="F386" s="10"/>
      <c r="G386" s="10"/>
      <c r="H386" s="12"/>
      <c r="I386" s="13"/>
      <c r="J386" s="14" t="str">
        <f t="shared" si="5"/>
        <v/>
      </c>
      <c r="K386" s="11"/>
      <c r="L386" s="10"/>
      <c r="M386" s="11"/>
      <c r="N386" s="10"/>
      <c r="O386" s="10"/>
      <c r="P386" s="11"/>
      <c r="Q386" s="18" t="str">
        <f>IF(E386="","",IFERROR(VLOOKUP(E386,'Category Guide'!$A$4:$C$43,3,FALSE),"Review"))</f>
        <v/>
      </c>
    </row>
    <row r="387" spans="1:17" x14ac:dyDescent="0.3">
      <c r="A387" s="9"/>
      <c r="B387" s="9"/>
      <c r="C387" s="10"/>
      <c r="D387" s="11"/>
      <c r="E387" s="11"/>
      <c r="F387" s="10"/>
      <c r="G387" s="10"/>
      <c r="H387" s="12"/>
      <c r="I387" s="13"/>
      <c r="J387" s="14" t="str">
        <f t="shared" si="5"/>
        <v/>
      </c>
      <c r="K387" s="11"/>
      <c r="L387" s="10"/>
      <c r="M387" s="11"/>
      <c r="N387" s="10"/>
      <c r="O387" s="10"/>
      <c r="P387" s="11"/>
      <c r="Q387" s="18" t="str">
        <f>IF(E387="","",IFERROR(VLOOKUP(E387,'Category Guide'!$A$4:$C$43,3,FALSE),"Review"))</f>
        <v/>
      </c>
    </row>
    <row r="388" spans="1:17" x14ac:dyDescent="0.3">
      <c r="A388" s="9"/>
      <c r="B388" s="9"/>
      <c r="C388" s="10"/>
      <c r="D388" s="11"/>
      <c r="E388" s="11"/>
      <c r="F388" s="10"/>
      <c r="G388" s="10"/>
      <c r="H388" s="12"/>
      <c r="I388" s="13"/>
      <c r="J388" s="14" t="str">
        <f t="shared" si="5"/>
        <v/>
      </c>
      <c r="K388" s="11"/>
      <c r="L388" s="10"/>
      <c r="M388" s="11"/>
      <c r="N388" s="10"/>
      <c r="O388" s="10"/>
      <c r="P388" s="11"/>
      <c r="Q388" s="18" t="str">
        <f>IF(E388="","",IFERROR(VLOOKUP(E388,'Category Guide'!$A$4:$C$43,3,FALSE),"Review"))</f>
        <v/>
      </c>
    </row>
    <row r="389" spans="1:17" x14ac:dyDescent="0.3">
      <c r="A389" s="9"/>
      <c r="B389" s="9"/>
      <c r="C389" s="10"/>
      <c r="D389" s="11"/>
      <c r="E389" s="11"/>
      <c r="F389" s="10"/>
      <c r="G389" s="10"/>
      <c r="H389" s="12"/>
      <c r="I389" s="13"/>
      <c r="J389" s="14" t="str">
        <f t="shared" si="5"/>
        <v/>
      </c>
      <c r="K389" s="11"/>
      <c r="L389" s="10"/>
      <c r="M389" s="11"/>
      <c r="N389" s="10"/>
      <c r="O389" s="10"/>
      <c r="P389" s="11"/>
      <c r="Q389" s="18" t="str">
        <f>IF(E389="","",IFERROR(VLOOKUP(E389,'Category Guide'!$A$4:$C$43,3,FALSE),"Review"))</f>
        <v/>
      </c>
    </row>
    <row r="390" spans="1:17" x14ac:dyDescent="0.3">
      <c r="A390" s="9"/>
      <c r="B390" s="9"/>
      <c r="C390" s="10"/>
      <c r="D390" s="11"/>
      <c r="E390" s="11"/>
      <c r="F390" s="10"/>
      <c r="G390" s="10"/>
      <c r="H390" s="12"/>
      <c r="I390" s="13"/>
      <c r="J390" s="14" t="str">
        <f t="shared" ref="J390:J453" si="6">IF(OR(H390="",I390=""),"",H390*I390)</f>
        <v/>
      </c>
      <c r="K390" s="11"/>
      <c r="L390" s="10"/>
      <c r="M390" s="11"/>
      <c r="N390" s="10"/>
      <c r="O390" s="10"/>
      <c r="P390" s="11"/>
      <c r="Q390" s="18" t="str">
        <f>IF(E390="","",IFERROR(VLOOKUP(E390,'Category Guide'!$A$4:$C$43,3,FALSE),"Review"))</f>
        <v/>
      </c>
    </row>
    <row r="391" spans="1:17" x14ac:dyDescent="0.3">
      <c r="A391" s="9"/>
      <c r="B391" s="9"/>
      <c r="C391" s="10"/>
      <c r="D391" s="11"/>
      <c r="E391" s="11"/>
      <c r="F391" s="10"/>
      <c r="G391" s="10"/>
      <c r="H391" s="12"/>
      <c r="I391" s="13"/>
      <c r="J391" s="14" t="str">
        <f t="shared" si="6"/>
        <v/>
      </c>
      <c r="K391" s="11"/>
      <c r="L391" s="10"/>
      <c r="M391" s="11"/>
      <c r="N391" s="10"/>
      <c r="O391" s="10"/>
      <c r="P391" s="11"/>
      <c r="Q391" s="18" t="str">
        <f>IF(E391="","",IFERROR(VLOOKUP(E391,'Category Guide'!$A$4:$C$43,3,FALSE),"Review"))</f>
        <v/>
      </c>
    </row>
    <row r="392" spans="1:17" x14ac:dyDescent="0.3">
      <c r="A392" s="9"/>
      <c r="B392" s="9"/>
      <c r="C392" s="10"/>
      <c r="D392" s="11"/>
      <c r="E392" s="11"/>
      <c r="F392" s="10"/>
      <c r="G392" s="10"/>
      <c r="H392" s="12"/>
      <c r="I392" s="13"/>
      <c r="J392" s="14" t="str">
        <f t="shared" si="6"/>
        <v/>
      </c>
      <c r="K392" s="11"/>
      <c r="L392" s="10"/>
      <c r="M392" s="11"/>
      <c r="N392" s="10"/>
      <c r="O392" s="10"/>
      <c r="P392" s="11"/>
      <c r="Q392" s="18" t="str">
        <f>IF(E392="","",IFERROR(VLOOKUP(E392,'Category Guide'!$A$4:$C$43,3,FALSE),"Review"))</f>
        <v/>
      </c>
    </row>
    <row r="393" spans="1:17" x14ac:dyDescent="0.3">
      <c r="A393" s="9"/>
      <c r="B393" s="9"/>
      <c r="C393" s="10"/>
      <c r="D393" s="11"/>
      <c r="E393" s="11"/>
      <c r="F393" s="10"/>
      <c r="G393" s="10"/>
      <c r="H393" s="12"/>
      <c r="I393" s="13"/>
      <c r="J393" s="14" t="str">
        <f t="shared" si="6"/>
        <v/>
      </c>
      <c r="K393" s="11"/>
      <c r="L393" s="10"/>
      <c r="M393" s="11"/>
      <c r="N393" s="10"/>
      <c r="O393" s="10"/>
      <c r="P393" s="11"/>
      <c r="Q393" s="18" t="str">
        <f>IF(E393="","",IFERROR(VLOOKUP(E393,'Category Guide'!$A$4:$C$43,3,FALSE),"Review"))</f>
        <v/>
      </c>
    </row>
    <row r="394" spans="1:17" x14ac:dyDescent="0.3">
      <c r="A394" s="9"/>
      <c r="B394" s="9"/>
      <c r="C394" s="10"/>
      <c r="D394" s="11"/>
      <c r="E394" s="11"/>
      <c r="F394" s="10"/>
      <c r="G394" s="10"/>
      <c r="H394" s="12"/>
      <c r="I394" s="13"/>
      <c r="J394" s="14" t="str">
        <f t="shared" si="6"/>
        <v/>
      </c>
      <c r="K394" s="11"/>
      <c r="L394" s="10"/>
      <c r="M394" s="11"/>
      <c r="N394" s="10"/>
      <c r="O394" s="10"/>
      <c r="P394" s="11"/>
      <c r="Q394" s="18" t="str">
        <f>IF(E394="","",IFERROR(VLOOKUP(E394,'Category Guide'!$A$4:$C$43,3,FALSE),"Review"))</f>
        <v/>
      </c>
    </row>
    <row r="395" spans="1:17" x14ac:dyDescent="0.3">
      <c r="A395" s="9"/>
      <c r="B395" s="9"/>
      <c r="C395" s="10"/>
      <c r="D395" s="11"/>
      <c r="E395" s="11"/>
      <c r="F395" s="10"/>
      <c r="G395" s="10"/>
      <c r="H395" s="12"/>
      <c r="I395" s="13"/>
      <c r="J395" s="14" t="str">
        <f t="shared" si="6"/>
        <v/>
      </c>
      <c r="K395" s="11"/>
      <c r="L395" s="10"/>
      <c r="M395" s="11"/>
      <c r="N395" s="10"/>
      <c r="O395" s="10"/>
      <c r="P395" s="11"/>
      <c r="Q395" s="18" t="str">
        <f>IF(E395="","",IFERROR(VLOOKUP(E395,'Category Guide'!$A$4:$C$43,3,FALSE),"Review"))</f>
        <v/>
      </c>
    </row>
    <row r="396" spans="1:17" x14ac:dyDescent="0.3">
      <c r="A396" s="9"/>
      <c r="B396" s="9"/>
      <c r="C396" s="10"/>
      <c r="D396" s="11"/>
      <c r="E396" s="11"/>
      <c r="F396" s="10"/>
      <c r="G396" s="10"/>
      <c r="H396" s="12"/>
      <c r="I396" s="13"/>
      <c r="J396" s="14" t="str">
        <f t="shared" si="6"/>
        <v/>
      </c>
      <c r="K396" s="11"/>
      <c r="L396" s="10"/>
      <c r="M396" s="11"/>
      <c r="N396" s="10"/>
      <c r="O396" s="10"/>
      <c r="P396" s="11"/>
      <c r="Q396" s="18" t="str">
        <f>IF(E396="","",IFERROR(VLOOKUP(E396,'Category Guide'!$A$4:$C$43,3,FALSE),"Review"))</f>
        <v/>
      </c>
    </row>
    <row r="397" spans="1:17" x14ac:dyDescent="0.3">
      <c r="A397" s="9"/>
      <c r="B397" s="9"/>
      <c r="C397" s="10"/>
      <c r="D397" s="11"/>
      <c r="E397" s="11"/>
      <c r="F397" s="10"/>
      <c r="G397" s="10"/>
      <c r="H397" s="12"/>
      <c r="I397" s="13"/>
      <c r="J397" s="14" t="str">
        <f t="shared" si="6"/>
        <v/>
      </c>
      <c r="K397" s="11"/>
      <c r="L397" s="10"/>
      <c r="M397" s="11"/>
      <c r="N397" s="10"/>
      <c r="O397" s="10"/>
      <c r="P397" s="11"/>
      <c r="Q397" s="18" t="str">
        <f>IF(E397="","",IFERROR(VLOOKUP(E397,'Category Guide'!$A$4:$C$43,3,FALSE),"Review"))</f>
        <v/>
      </c>
    </row>
    <row r="398" spans="1:17" x14ac:dyDescent="0.3">
      <c r="A398" s="9"/>
      <c r="B398" s="9"/>
      <c r="C398" s="10"/>
      <c r="D398" s="11"/>
      <c r="E398" s="11"/>
      <c r="F398" s="10"/>
      <c r="G398" s="10"/>
      <c r="H398" s="12"/>
      <c r="I398" s="13"/>
      <c r="J398" s="14" t="str">
        <f t="shared" si="6"/>
        <v/>
      </c>
      <c r="K398" s="11"/>
      <c r="L398" s="10"/>
      <c r="M398" s="11"/>
      <c r="N398" s="10"/>
      <c r="O398" s="10"/>
      <c r="P398" s="11"/>
      <c r="Q398" s="18" t="str">
        <f>IF(E398="","",IFERROR(VLOOKUP(E398,'Category Guide'!$A$4:$C$43,3,FALSE),"Review"))</f>
        <v/>
      </c>
    </row>
    <row r="399" spans="1:17" x14ac:dyDescent="0.3">
      <c r="A399" s="9"/>
      <c r="B399" s="9"/>
      <c r="C399" s="10"/>
      <c r="D399" s="11"/>
      <c r="E399" s="11"/>
      <c r="F399" s="10"/>
      <c r="G399" s="10"/>
      <c r="H399" s="12"/>
      <c r="I399" s="13"/>
      <c r="J399" s="14" t="str">
        <f t="shared" si="6"/>
        <v/>
      </c>
      <c r="K399" s="11"/>
      <c r="L399" s="10"/>
      <c r="M399" s="11"/>
      <c r="N399" s="10"/>
      <c r="O399" s="10"/>
      <c r="P399" s="11"/>
      <c r="Q399" s="18" t="str">
        <f>IF(E399="","",IFERROR(VLOOKUP(E399,'Category Guide'!$A$4:$C$43,3,FALSE),"Review"))</f>
        <v/>
      </c>
    </row>
    <row r="400" spans="1:17" x14ac:dyDescent="0.3">
      <c r="A400" s="9"/>
      <c r="B400" s="9"/>
      <c r="C400" s="10"/>
      <c r="D400" s="11"/>
      <c r="E400" s="11"/>
      <c r="F400" s="10"/>
      <c r="G400" s="10"/>
      <c r="H400" s="12"/>
      <c r="I400" s="13"/>
      <c r="J400" s="14" t="str">
        <f t="shared" si="6"/>
        <v/>
      </c>
      <c r="K400" s="11"/>
      <c r="L400" s="10"/>
      <c r="M400" s="11"/>
      <c r="N400" s="10"/>
      <c r="O400" s="10"/>
      <c r="P400" s="11"/>
      <c r="Q400" s="18" t="str">
        <f>IF(E400="","",IFERROR(VLOOKUP(E400,'Category Guide'!$A$4:$C$43,3,FALSE),"Review"))</f>
        <v/>
      </c>
    </row>
    <row r="401" spans="1:17" x14ac:dyDescent="0.3">
      <c r="A401" s="9"/>
      <c r="B401" s="9"/>
      <c r="C401" s="10"/>
      <c r="D401" s="11"/>
      <c r="E401" s="11"/>
      <c r="F401" s="10"/>
      <c r="G401" s="10"/>
      <c r="H401" s="12"/>
      <c r="I401" s="13"/>
      <c r="J401" s="14" t="str">
        <f t="shared" si="6"/>
        <v/>
      </c>
      <c r="K401" s="11"/>
      <c r="L401" s="10"/>
      <c r="M401" s="11"/>
      <c r="N401" s="10"/>
      <c r="O401" s="10"/>
      <c r="P401" s="11"/>
      <c r="Q401" s="18" t="str">
        <f>IF(E401="","",IFERROR(VLOOKUP(E401,'Category Guide'!$A$4:$C$43,3,FALSE),"Review"))</f>
        <v/>
      </c>
    </row>
    <row r="402" spans="1:17" x14ac:dyDescent="0.3">
      <c r="A402" s="9"/>
      <c r="B402" s="9"/>
      <c r="C402" s="10"/>
      <c r="D402" s="11"/>
      <c r="E402" s="11"/>
      <c r="F402" s="10"/>
      <c r="G402" s="10"/>
      <c r="H402" s="12"/>
      <c r="I402" s="13"/>
      <c r="J402" s="14" t="str">
        <f t="shared" si="6"/>
        <v/>
      </c>
      <c r="K402" s="11"/>
      <c r="L402" s="10"/>
      <c r="M402" s="11"/>
      <c r="N402" s="10"/>
      <c r="O402" s="10"/>
      <c r="P402" s="11"/>
      <c r="Q402" s="18" t="str">
        <f>IF(E402="","",IFERROR(VLOOKUP(E402,'Category Guide'!$A$4:$C$43,3,FALSE),"Review"))</f>
        <v/>
      </c>
    </row>
    <row r="403" spans="1:17" x14ac:dyDescent="0.3">
      <c r="A403" s="9"/>
      <c r="B403" s="9"/>
      <c r="C403" s="10"/>
      <c r="D403" s="11"/>
      <c r="E403" s="11"/>
      <c r="F403" s="10"/>
      <c r="G403" s="10"/>
      <c r="H403" s="12"/>
      <c r="I403" s="13"/>
      <c r="J403" s="14" t="str">
        <f t="shared" si="6"/>
        <v/>
      </c>
      <c r="K403" s="11"/>
      <c r="L403" s="10"/>
      <c r="M403" s="11"/>
      <c r="N403" s="10"/>
      <c r="O403" s="10"/>
      <c r="P403" s="11"/>
      <c r="Q403" s="18" t="str">
        <f>IF(E403="","",IFERROR(VLOOKUP(E403,'Category Guide'!$A$4:$C$43,3,FALSE),"Review"))</f>
        <v/>
      </c>
    </row>
    <row r="404" spans="1:17" x14ac:dyDescent="0.3">
      <c r="A404" s="9"/>
      <c r="B404" s="9"/>
      <c r="C404" s="10"/>
      <c r="D404" s="11"/>
      <c r="E404" s="11"/>
      <c r="F404" s="10"/>
      <c r="G404" s="10"/>
      <c r="H404" s="12"/>
      <c r="I404" s="13"/>
      <c r="J404" s="14" t="str">
        <f t="shared" si="6"/>
        <v/>
      </c>
      <c r="K404" s="11"/>
      <c r="L404" s="10"/>
      <c r="M404" s="11"/>
      <c r="N404" s="10"/>
      <c r="O404" s="10"/>
      <c r="P404" s="11"/>
      <c r="Q404" s="18" t="str">
        <f>IF(E404="","",IFERROR(VLOOKUP(E404,'Category Guide'!$A$4:$C$43,3,FALSE),"Review"))</f>
        <v/>
      </c>
    </row>
    <row r="405" spans="1:17" x14ac:dyDescent="0.3">
      <c r="A405" s="9"/>
      <c r="B405" s="9"/>
      <c r="C405" s="10"/>
      <c r="D405" s="11"/>
      <c r="E405" s="11"/>
      <c r="F405" s="10"/>
      <c r="G405" s="10"/>
      <c r="H405" s="12"/>
      <c r="I405" s="13"/>
      <c r="J405" s="14" t="str">
        <f t="shared" si="6"/>
        <v/>
      </c>
      <c r="K405" s="11"/>
      <c r="L405" s="10"/>
      <c r="M405" s="11"/>
      <c r="N405" s="10"/>
      <c r="O405" s="10"/>
      <c r="P405" s="11"/>
      <c r="Q405" s="18" t="str">
        <f>IF(E405="","",IFERROR(VLOOKUP(E405,'Category Guide'!$A$4:$C$43,3,FALSE),"Review"))</f>
        <v/>
      </c>
    </row>
    <row r="406" spans="1:17" x14ac:dyDescent="0.3">
      <c r="A406" s="9"/>
      <c r="B406" s="9"/>
      <c r="C406" s="10"/>
      <c r="D406" s="11"/>
      <c r="E406" s="11"/>
      <c r="F406" s="10"/>
      <c r="G406" s="10"/>
      <c r="H406" s="12"/>
      <c r="I406" s="13"/>
      <c r="J406" s="14" t="str">
        <f t="shared" si="6"/>
        <v/>
      </c>
      <c r="K406" s="11"/>
      <c r="L406" s="10"/>
      <c r="M406" s="11"/>
      <c r="N406" s="10"/>
      <c r="O406" s="10"/>
      <c r="P406" s="11"/>
      <c r="Q406" s="18" t="str">
        <f>IF(E406="","",IFERROR(VLOOKUP(E406,'Category Guide'!$A$4:$C$43,3,FALSE),"Review"))</f>
        <v/>
      </c>
    </row>
    <row r="407" spans="1:17" x14ac:dyDescent="0.3">
      <c r="A407" s="9"/>
      <c r="B407" s="9"/>
      <c r="C407" s="10"/>
      <c r="D407" s="11"/>
      <c r="E407" s="11"/>
      <c r="F407" s="10"/>
      <c r="G407" s="10"/>
      <c r="H407" s="12"/>
      <c r="I407" s="13"/>
      <c r="J407" s="14" t="str">
        <f t="shared" si="6"/>
        <v/>
      </c>
      <c r="K407" s="11"/>
      <c r="L407" s="10"/>
      <c r="M407" s="11"/>
      <c r="N407" s="10"/>
      <c r="O407" s="10"/>
      <c r="P407" s="11"/>
      <c r="Q407" s="18" t="str">
        <f>IF(E407="","",IFERROR(VLOOKUP(E407,'Category Guide'!$A$4:$C$43,3,FALSE),"Review"))</f>
        <v/>
      </c>
    </row>
    <row r="408" spans="1:17" x14ac:dyDescent="0.3">
      <c r="A408" s="9"/>
      <c r="B408" s="9"/>
      <c r="C408" s="10"/>
      <c r="D408" s="11"/>
      <c r="E408" s="11"/>
      <c r="F408" s="10"/>
      <c r="G408" s="10"/>
      <c r="H408" s="12"/>
      <c r="I408" s="13"/>
      <c r="J408" s="14" t="str">
        <f t="shared" si="6"/>
        <v/>
      </c>
      <c r="K408" s="11"/>
      <c r="L408" s="10"/>
      <c r="M408" s="11"/>
      <c r="N408" s="10"/>
      <c r="O408" s="10"/>
      <c r="P408" s="11"/>
      <c r="Q408" s="18" t="str">
        <f>IF(E408="","",IFERROR(VLOOKUP(E408,'Category Guide'!$A$4:$C$43,3,FALSE),"Review"))</f>
        <v/>
      </c>
    </row>
    <row r="409" spans="1:17" x14ac:dyDescent="0.3">
      <c r="A409" s="9"/>
      <c r="B409" s="9"/>
      <c r="C409" s="10"/>
      <c r="D409" s="11"/>
      <c r="E409" s="11"/>
      <c r="F409" s="10"/>
      <c r="G409" s="10"/>
      <c r="H409" s="12"/>
      <c r="I409" s="13"/>
      <c r="J409" s="14" t="str">
        <f t="shared" si="6"/>
        <v/>
      </c>
      <c r="K409" s="11"/>
      <c r="L409" s="10"/>
      <c r="M409" s="11"/>
      <c r="N409" s="10"/>
      <c r="O409" s="10"/>
      <c r="P409" s="11"/>
      <c r="Q409" s="18" t="str">
        <f>IF(E409="","",IFERROR(VLOOKUP(E409,'Category Guide'!$A$4:$C$43,3,FALSE),"Review"))</f>
        <v/>
      </c>
    </row>
    <row r="410" spans="1:17" x14ac:dyDescent="0.3">
      <c r="A410" s="9"/>
      <c r="B410" s="9"/>
      <c r="C410" s="10"/>
      <c r="D410" s="11"/>
      <c r="E410" s="11"/>
      <c r="F410" s="10"/>
      <c r="G410" s="10"/>
      <c r="H410" s="12"/>
      <c r="I410" s="13"/>
      <c r="J410" s="14" t="str">
        <f t="shared" si="6"/>
        <v/>
      </c>
      <c r="K410" s="11"/>
      <c r="L410" s="10"/>
      <c r="M410" s="11"/>
      <c r="N410" s="10"/>
      <c r="O410" s="10"/>
      <c r="P410" s="11"/>
      <c r="Q410" s="18" t="str">
        <f>IF(E410="","",IFERROR(VLOOKUP(E410,'Category Guide'!$A$4:$C$43,3,FALSE),"Review"))</f>
        <v/>
      </c>
    </row>
    <row r="411" spans="1:17" x14ac:dyDescent="0.3">
      <c r="A411" s="9"/>
      <c r="B411" s="9"/>
      <c r="C411" s="10"/>
      <c r="D411" s="11"/>
      <c r="E411" s="11"/>
      <c r="F411" s="10"/>
      <c r="G411" s="10"/>
      <c r="H411" s="12"/>
      <c r="I411" s="13"/>
      <c r="J411" s="14" t="str">
        <f t="shared" si="6"/>
        <v/>
      </c>
      <c r="K411" s="11"/>
      <c r="L411" s="10"/>
      <c r="M411" s="11"/>
      <c r="N411" s="10"/>
      <c r="O411" s="10"/>
      <c r="P411" s="11"/>
      <c r="Q411" s="18" t="str">
        <f>IF(E411="","",IFERROR(VLOOKUP(E411,'Category Guide'!$A$4:$C$43,3,FALSE),"Review"))</f>
        <v/>
      </c>
    </row>
    <row r="412" spans="1:17" x14ac:dyDescent="0.3">
      <c r="A412" s="9"/>
      <c r="B412" s="9"/>
      <c r="C412" s="10"/>
      <c r="D412" s="11"/>
      <c r="E412" s="11"/>
      <c r="F412" s="10"/>
      <c r="G412" s="10"/>
      <c r="H412" s="12"/>
      <c r="I412" s="13"/>
      <c r="J412" s="14" t="str">
        <f t="shared" si="6"/>
        <v/>
      </c>
      <c r="K412" s="11"/>
      <c r="L412" s="10"/>
      <c r="M412" s="11"/>
      <c r="N412" s="10"/>
      <c r="O412" s="10"/>
      <c r="P412" s="11"/>
      <c r="Q412" s="18" t="str">
        <f>IF(E412="","",IFERROR(VLOOKUP(E412,'Category Guide'!$A$4:$C$43,3,FALSE),"Review"))</f>
        <v/>
      </c>
    </row>
    <row r="413" spans="1:17" x14ac:dyDescent="0.3">
      <c r="A413" s="9"/>
      <c r="B413" s="9"/>
      <c r="C413" s="10"/>
      <c r="D413" s="11"/>
      <c r="E413" s="11"/>
      <c r="F413" s="10"/>
      <c r="G413" s="10"/>
      <c r="H413" s="12"/>
      <c r="I413" s="13"/>
      <c r="J413" s="14" t="str">
        <f t="shared" si="6"/>
        <v/>
      </c>
      <c r="K413" s="11"/>
      <c r="L413" s="10"/>
      <c r="M413" s="11"/>
      <c r="N413" s="10"/>
      <c r="O413" s="10"/>
      <c r="P413" s="11"/>
      <c r="Q413" s="18" t="str">
        <f>IF(E413="","",IFERROR(VLOOKUP(E413,'Category Guide'!$A$4:$C$43,3,FALSE),"Review"))</f>
        <v/>
      </c>
    </row>
    <row r="414" spans="1:17" x14ac:dyDescent="0.3">
      <c r="A414" s="9"/>
      <c r="B414" s="9"/>
      <c r="C414" s="10"/>
      <c r="D414" s="11"/>
      <c r="E414" s="11"/>
      <c r="F414" s="10"/>
      <c r="G414" s="10"/>
      <c r="H414" s="12"/>
      <c r="I414" s="13"/>
      <c r="J414" s="14" t="str">
        <f t="shared" si="6"/>
        <v/>
      </c>
      <c r="K414" s="11"/>
      <c r="L414" s="10"/>
      <c r="M414" s="11"/>
      <c r="N414" s="10"/>
      <c r="O414" s="10"/>
      <c r="P414" s="11"/>
      <c r="Q414" s="18" t="str">
        <f>IF(E414="","",IFERROR(VLOOKUP(E414,'Category Guide'!$A$4:$C$43,3,FALSE),"Review"))</f>
        <v/>
      </c>
    </row>
    <row r="415" spans="1:17" x14ac:dyDescent="0.3">
      <c r="A415" s="9"/>
      <c r="B415" s="9"/>
      <c r="C415" s="10"/>
      <c r="D415" s="11"/>
      <c r="E415" s="11"/>
      <c r="F415" s="10"/>
      <c r="G415" s="10"/>
      <c r="H415" s="12"/>
      <c r="I415" s="13"/>
      <c r="J415" s="14" t="str">
        <f t="shared" si="6"/>
        <v/>
      </c>
      <c r="K415" s="11"/>
      <c r="L415" s="10"/>
      <c r="M415" s="11"/>
      <c r="N415" s="10"/>
      <c r="O415" s="10"/>
      <c r="P415" s="11"/>
      <c r="Q415" s="18" t="str">
        <f>IF(E415="","",IFERROR(VLOOKUP(E415,'Category Guide'!$A$4:$C$43,3,FALSE),"Review"))</f>
        <v/>
      </c>
    </row>
    <row r="416" spans="1:17" x14ac:dyDescent="0.3">
      <c r="A416" s="9"/>
      <c r="B416" s="9"/>
      <c r="C416" s="10"/>
      <c r="D416" s="11"/>
      <c r="E416" s="11"/>
      <c r="F416" s="10"/>
      <c r="G416" s="10"/>
      <c r="H416" s="12"/>
      <c r="I416" s="13"/>
      <c r="J416" s="14" t="str">
        <f t="shared" si="6"/>
        <v/>
      </c>
      <c r="K416" s="11"/>
      <c r="L416" s="10"/>
      <c r="M416" s="11"/>
      <c r="N416" s="10"/>
      <c r="O416" s="10"/>
      <c r="P416" s="11"/>
      <c r="Q416" s="18" t="str">
        <f>IF(E416="","",IFERROR(VLOOKUP(E416,'Category Guide'!$A$4:$C$43,3,FALSE),"Review"))</f>
        <v/>
      </c>
    </row>
    <row r="417" spans="1:17" x14ac:dyDescent="0.3">
      <c r="A417" s="9"/>
      <c r="B417" s="9"/>
      <c r="C417" s="10"/>
      <c r="D417" s="11"/>
      <c r="E417" s="11"/>
      <c r="F417" s="10"/>
      <c r="G417" s="10"/>
      <c r="H417" s="12"/>
      <c r="I417" s="13"/>
      <c r="J417" s="14" t="str">
        <f t="shared" si="6"/>
        <v/>
      </c>
      <c r="K417" s="11"/>
      <c r="L417" s="10"/>
      <c r="M417" s="11"/>
      <c r="N417" s="10"/>
      <c r="O417" s="10"/>
      <c r="P417" s="11"/>
      <c r="Q417" s="18" t="str">
        <f>IF(E417="","",IFERROR(VLOOKUP(E417,'Category Guide'!$A$4:$C$43,3,FALSE),"Review"))</f>
        <v/>
      </c>
    </row>
    <row r="418" spans="1:17" x14ac:dyDescent="0.3">
      <c r="A418" s="9"/>
      <c r="B418" s="9"/>
      <c r="C418" s="10"/>
      <c r="D418" s="11"/>
      <c r="E418" s="11"/>
      <c r="F418" s="10"/>
      <c r="G418" s="10"/>
      <c r="H418" s="12"/>
      <c r="I418" s="13"/>
      <c r="J418" s="14" t="str">
        <f t="shared" si="6"/>
        <v/>
      </c>
      <c r="K418" s="11"/>
      <c r="L418" s="10"/>
      <c r="M418" s="11"/>
      <c r="N418" s="10"/>
      <c r="O418" s="10"/>
      <c r="P418" s="11"/>
      <c r="Q418" s="18" t="str">
        <f>IF(E418="","",IFERROR(VLOOKUP(E418,'Category Guide'!$A$4:$C$43,3,FALSE),"Review"))</f>
        <v/>
      </c>
    </row>
    <row r="419" spans="1:17" x14ac:dyDescent="0.3">
      <c r="A419" s="9"/>
      <c r="B419" s="9"/>
      <c r="C419" s="10"/>
      <c r="D419" s="11"/>
      <c r="E419" s="11"/>
      <c r="F419" s="10"/>
      <c r="G419" s="10"/>
      <c r="H419" s="12"/>
      <c r="I419" s="13"/>
      <c r="J419" s="14" t="str">
        <f t="shared" si="6"/>
        <v/>
      </c>
      <c r="K419" s="11"/>
      <c r="L419" s="10"/>
      <c r="M419" s="11"/>
      <c r="N419" s="10"/>
      <c r="O419" s="10"/>
      <c r="P419" s="11"/>
      <c r="Q419" s="18" t="str">
        <f>IF(E419="","",IFERROR(VLOOKUP(E419,'Category Guide'!$A$4:$C$43,3,FALSE),"Review"))</f>
        <v/>
      </c>
    </row>
    <row r="420" spans="1:17" x14ac:dyDescent="0.3">
      <c r="A420" s="9"/>
      <c r="B420" s="9"/>
      <c r="C420" s="10"/>
      <c r="D420" s="11"/>
      <c r="E420" s="11"/>
      <c r="F420" s="10"/>
      <c r="G420" s="10"/>
      <c r="H420" s="12"/>
      <c r="I420" s="13"/>
      <c r="J420" s="14" t="str">
        <f t="shared" si="6"/>
        <v/>
      </c>
      <c r="K420" s="11"/>
      <c r="L420" s="10"/>
      <c r="M420" s="11"/>
      <c r="N420" s="10"/>
      <c r="O420" s="10"/>
      <c r="P420" s="11"/>
      <c r="Q420" s="18" t="str">
        <f>IF(E420="","",IFERROR(VLOOKUP(E420,'Category Guide'!$A$4:$C$43,3,FALSE),"Review"))</f>
        <v/>
      </c>
    </row>
    <row r="421" spans="1:17" x14ac:dyDescent="0.3">
      <c r="A421" s="9"/>
      <c r="B421" s="9"/>
      <c r="C421" s="10"/>
      <c r="D421" s="11"/>
      <c r="E421" s="11"/>
      <c r="F421" s="10"/>
      <c r="G421" s="10"/>
      <c r="H421" s="12"/>
      <c r="I421" s="13"/>
      <c r="J421" s="14" t="str">
        <f t="shared" si="6"/>
        <v/>
      </c>
      <c r="K421" s="11"/>
      <c r="L421" s="10"/>
      <c r="M421" s="11"/>
      <c r="N421" s="10"/>
      <c r="O421" s="10"/>
      <c r="P421" s="11"/>
      <c r="Q421" s="18" t="str">
        <f>IF(E421="","",IFERROR(VLOOKUP(E421,'Category Guide'!$A$4:$C$43,3,FALSE),"Review"))</f>
        <v/>
      </c>
    </row>
    <row r="422" spans="1:17" x14ac:dyDescent="0.3">
      <c r="A422" s="9"/>
      <c r="B422" s="9"/>
      <c r="C422" s="10"/>
      <c r="D422" s="11"/>
      <c r="E422" s="11"/>
      <c r="F422" s="10"/>
      <c r="G422" s="10"/>
      <c r="H422" s="12"/>
      <c r="I422" s="13"/>
      <c r="J422" s="14" t="str">
        <f t="shared" si="6"/>
        <v/>
      </c>
      <c r="K422" s="11"/>
      <c r="L422" s="10"/>
      <c r="M422" s="11"/>
      <c r="N422" s="10"/>
      <c r="O422" s="10"/>
      <c r="P422" s="11"/>
      <c r="Q422" s="18" t="str">
        <f>IF(E422="","",IFERROR(VLOOKUP(E422,'Category Guide'!$A$4:$C$43,3,FALSE),"Review"))</f>
        <v/>
      </c>
    </row>
    <row r="423" spans="1:17" x14ac:dyDescent="0.3">
      <c r="A423" s="9"/>
      <c r="B423" s="9"/>
      <c r="C423" s="10"/>
      <c r="D423" s="11"/>
      <c r="E423" s="11"/>
      <c r="F423" s="10"/>
      <c r="G423" s="10"/>
      <c r="H423" s="12"/>
      <c r="I423" s="13"/>
      <c r="J423" s="14" t="str">
        <f t="shared" si="6"/>
        <v/>
      </c>
      <c r="K423" s="11"/>
      <c r="L423" s="10"/>
      <c r="M423" s="11"/>
      <c r="N423" s="10"/>
      <c r="O423" s="10"/>
      <c r="P423" s="11"/>
      <c r="Q423" s="18" t="str">
        <f>IF(E423="","",IFERROR(VLOOKUP(E423,'Category Guide'!$A$4:$C$43,3,FALSE),"Review"))</f>
        <v/>
      </c>
    </row>
    <row r="424" spans="1:17" x14ac:dyDescent="0.3">
      <c r="A424" s="9"/>
      <c r="B424" s="9"/>
      <c r="C424" s="10"/>
      <c r="D424" s="11"/>
      <c r="E424" s="11"/>
      <c r="F424" s="10"/>
      <c r="G424" s="10"/>
      <c r="H424" s="12"/>
      <c r="I424" s="13"/>
      <c r="J424" s="14" t="str">
        <f t="shared" si="6"/>
        <v/>
      </c>
      <c r="K424" s="11"/>
      <c r="L424" s="10"/>
      <c r="M424" s="11"/>
      <c r="N424" s="10"/>
      <c r="O424" s="10"/>
      <c r="P424" s="11"/>
      <c r="Q424" s="18" t="str">
        <f>IF(E424="","",IFERROR(VLOOKUP(E424,'Category Guide'!$A$4:$C$43,3,FALSE),"Review"))</f>
        <v/>
      </c>
    </row>
    <row r="425" spans="1:17" x14ac:dyDescent="0.3">
      <c r="A425" s="9"/>
      <c r="B425" s="9"/>
      <c r="C425" s="10"/>
      <c r="D425" s="11"/>
      <c r="E425" s="11"/>
      <c r="F425" s="10"/>
      <c r="G425" s="10"/>
      <c r="H425" s="12"/>
      <c r="I425" s="13"/>
      <c r="J425" s="14" t="str">
        <f t="shared" si="6"/>
        <v/>
      </c>
      <c r="K425" s="11"/>
      <c r="L425" s="10"/>
      <c r="M425" s="11"/>
      <c r="N425" s="10"/>
      <c r="O425" s="10"/>
      <c r="P425" s="11"/>
      <c r="Q425" s="18" t="str">
        <f>IF(E425="","",IFERROR(VLOOKUP(E425,'Category Guide'!$A$4:$C$43,3,FALSE),"Review"))</f>
        <v/>
      </c>
    </row>
    <row r="426" spans="1:17" x14ac:dyDescent="0.3">
      <c r="A426" s="9"/>
      <c r="B426" s="9"/>
      <c r="C426" s="10"/>
      <c r="D426" s="11"/>
      <c r="E426" s="11"/>
      <c r="F426" s="10"/>
      <c r="G426" s="10"/>
      <c r="H426" s="12"/>
      <c r="I426" s="13"/>
      <c r="J426" s="14" t="str">
        <f t="shared" si="6"/>
        <v/>
      </c>
      <c r="K426" s="11"/>
      <c r="L426" s="10"/>
      <c r="M426" s="11"/>
      <c r="N426" s="10"/>
      <c r="O426" s="10"/>
      <c r="P426" s="11"/>
      <c r="Q426" s="18" t="str">
        <f>IF(E426="","",IFERROR(VLOOKUP(E426,'Category Guide'!$A$4:$C$43,3,FALSE),"Review"))</f>
        <v/>
      </c>
    </row>
    <row r="427" spans="1:17" x14ac:dyDescent="0.3">
      <c r="A427" s="9"/>
      <c r="B427" s="9"/>
      <c r="C427" s="10"/>
      <c r="D427" s="11"/>
      <c r="E427" s="11"/>
      <c r="F427" s="10"/>
      <c r="G427" s="10"/>
      <c r="H427" s="12"/>
      <c r="I427" s="13"/>
      <c r="J427" s="14" t="str">
        <f t="shared" si="6"/>
        <v/>
      </c>
      <c r="K427" s="11"/>
      <c r="L427" s="10"/>
      <c r="M427" s="11"/>
      <c r="N427" s="10"/>
      <c r="O427" s="10"/>
      <c r="P427" s="11"/>
      <c r="Q427" s="18" t="str">
        <f>IF(E427="","",IFERROR(VLOOKUP(E427,'Category Guide'!$A$4:$C$43,3,FALSE),"Review"))</f>
        <v/>
      </c>
    </row>
    <row r="428" spans="1:17" x14ac:dyDescent="0.3">
      <c r="A428" s="9"/>
      <c r="B428" s="9"/>
      <c r="C428" s="10"/>
      <c r="D428" s="11"/>
      <c r="E428" s="11"/>
      <c r="F428" s="10"/>
      <c r="G428" s="10"/>
      <c r="H428" s="12"/>
      <c r="I428" s="13"/>
      <c r="J428" s="14" t="str">
        <f t="shared" si="6"/>
        <v/>
      </c>
      <c r="K428" s="11"/>
      <c r="L428" s="10"/>
      <c r="M428" s="11"/>
      <c r="N428" s="10"/>
      <c r="O428" s="10"/>
      <c r="P428" s="11"/>
      <c r="Q428" s="18" t="str">
        <f>IF(E428="","",IFERROR(VLOOKUP(E428,'Category Guide'!$A$4:$C$43,3,FALSE),"Review"))</f>
        <v/>
      </c>
    </row>
    <row r="429" spans="1:17" x14ac:dyDescent="0.3">
      <c r="A429" s="9"/>
      <c r="B429" s="9"/>
      <c r="C429" s="10"/>
      <c r="D429" s="11"/>
      <c r="E429" s="11"/>
      <c r="F429" s="10"/>
      <c r="G429" s="10"/>
      <c r="H429" s="12"/>
      <c r="I429" s="13"/>
      <c r="J429" s="14" t="str">
        <f t="shared" si="6"/>
        <v/>
      </c>
      <c r="K429" s="11"/>
      <c r="L429" s="10"/>
      <c r="M429" s="11"/>
      <c r="N429" s="10"/>
      <c r="O429" s="10"/>
      <c r="P429" s="11"/>
      <c r="Q429" s="18" t="str">
        <f>IF(E429="","",IFERROR(VLOOKUP(E429,'Category Guide'!$A$4:$C$43,3,FALSE),"Review"))</f>
        <v/>
      </c>
    </row>
    <row r="430" spans="1:17" x14ac:dyDescent="0.3">
      <c r="A430" s="9"/>
      <c r="B430" s="9"/>
      <c r="C430" s="10"/>
      <c r="D430" s="11"/>
      <c r="E430" s="11"/>
      <c r="F430" s="10"/>
      <c r="G430" s="10"/>
      <c r="H430" s="12"/>
      <c r="I430" s="13"/>
      <c r="J430" s="14" t="str">
        <f t="shared" si="6"/>
        <v/>
      </c>
      <c r="K430" s="11"/>
      <c r="L430" s="10"/>
      <c r="M430" s="11"/>
      <c r="N430" s="10"/>
      <c r="O430" s="10"/>
      <c r="P430" s="11"/>
      <c r="Q430" s="18" t="str">
        <f>IF(E430="","",IFERROR(VLOOKUP(E430,'Category Guide'!$A$4:$C$43,3,FALSE),"Review"))</f>
        <v/>
      </c>
    </row>
    <row r="431" spans="1:17" x14ac:dyDescent="0.3">
      <c r="A431" s="9"/>
      <c r="B431" s="9"/>
      <c r="C431" s="10"/>
      <c r="D431" s="11"/>
      <c r="E431" s="11"/>
      <c r="F431" s="10"/>
      <c r="G431" s="10"/>
      <c r="H431" s="12"/>
      <c r="I431" s="13"/>
      <c r="J431" s="14" t="str">
        <f t="shared" si="6"/>
        <v/>
      </c>
      <c r="K431" s="11"/>
      <c r="L431" s="10"/>
      <c r="M431" s="11"/>
      <c r="N431" s="10"/>
      <c r="O431" s="10"/>
      <c r="P431" s="11"/>
      <c r="Q431" s="18" t="str">
        <f>IF(E431="","",IFERROR(VLOOKUP(E431,'Category Guide'!$A$4:$C$43,3,FALSE),"Review"))</f>
        <v/>
      </c>
    </row>
    <row r="432" spans="1:17" x14ac:dyDescent="0.3">
      <c r="A432" s="9"/>
      <c r="B432" s="9"/>
      <c r="C432" s="10"/>
      <c r="D432" s="11"/>
      <c r="E432" s="11"/>
      <c r="F432" s="10"/>
      <c r="G432" s="10"/>
      <c r="H432" s="12"/>
      <c r="I432" s="13"/>
      <c r="J432" s="14" t="str">
        <f t="shared" si="6"/>
        <v/>
      </c>
      <c r="K432" s="11"/>
      <c r="L432" s="10"/>
      <c r="M432" s="11"/>
      <c r="N432" s="10"/>
      <c r="O432" s="10"/>
      <c r="P432" s="11"/>
      <c r="Q432" s="18" t="str">
        <f>IF(E432="","",IFERROR(VLOOKUP(E432,'Category Guide'!$A$4:$C$43,3,FALSE),"Review"))</f>
        <v/>
      </c>
    </row>
    <row r="433" spans="1:17" x14ac:dyDescent="0.3">
      <c r="A433" s="9"/>
      <c r="B433" s="9"/>
      <c r="C433" s="10"/>
      <c r="D433" s="11"/>
      <c r="E433" s="11"/>
      <c r="F433" s="10"/>
      <c r="G433" s="10"/>
      <c r="H433" s="12"/>
      <c r="I433" s="13"/>
      <c r="J433" s="14" t="str">
        <f t="shared" si="6"/>
        <v/>
      </c>
      <c r="K433" s="11"/>
      <c r="L433" s="10"/>
      <c r="M433" s="11"/>
      <c r="N433" s="10"/>
      <c r="O433" s="10"/>
      <c r="P433" s="11"/>
      <c r="Q433" s="18" t="str">
        <f>IF(E433="","",IFERROR(VLOOKUP(E433,'Category Guide'!$A$4:$C$43,3,FALSE),"Review"))</f>
        <v/>
      </c>
    </row>
    <row r="434" spans="1:17" x14ac:dyDescent="0.3">
      <c r="A434" s="9"/>
      <c r="B434" s="9"/>
      <c r="C434" s="10"/>
      <c r="D434" s="11"/>
      <c r="E434" s="11"/>
      <c r="F434" s="10"/>
      <c r="G434" s="10"/>
      <c r="H434" s="12"/>
      <c r="I434" s="13"/>
      <c r="J434" s="14" t="str">
        <f t="shared" si="6"/>
        <v/>
      </c>
      <c r="K434" s="11"/>
      <c r="L434" s="10"/>
      <c r="M434" s="11"/>
      <c r="N434" s="10"/>
      <c r="O434" s="10"/>
      <c r="P434" s="11"/>
      <c r="Q434" s="18" t="str">
        <f>IF(E434="","",IFERROR(VLOOKUP(E434,'Category Guide'!$A$4:$C$43,3,FALSE),"Review"))</f>
        <v/>
      </c>
    </row>
    <row r="435" spans="1:17" x14ac:dyDescent="0.3">
      <c r="A435" s="9"/>
      <c r="B435" s="9"/>
      <c r="C435" s="10"/>
      <c r="D435" s="11"/>
      <c r="E435" s="11"/>
      <c r="F435" s="10"/>
      <c r="G435" s="10"/>
      <c r="H435" s="12"/>
      <c r="I435" s="13"/>
      <c r="J435" s="14" t="str">
        <f t="shared" si="6"/>
        <v/>
      </c>
      <c r="K435" s="11"/>
      <c r="L435" s="10"/>
      <c r="M435" s="11"/>
      <c r="N435" s="10"/>
      <c r="O435" s="10"/>
      <c r="P435" s="11"/>
      <c r="Q435" s="18" t="str">
        <f>IF(E435="","",IFERROR(VLOOKUP(E435,'Category Guide'!$A$4:$C$43,3,FALSE),"Review"))</f>
        <v/>
      </c>
    </row>
    <row r="436" spans="1:17" x14ac:dyDescent="0.3">
      <c r="A436" s="9"/>
      <c r="B436" s="9"/>
      <c r="C436" s="10"/>
      <c r="D436" s="11"/>
      <c r="E436" s="11"/>
      <c r="F436" s="10"/>
      <c r="G436" s="10"/>
      <c r="H436" s="12"/>
      <c r="I436" s="13"/>
      <c r="J436" s="14" t="str">
        <f t="shared" si="6"/>
        <v/>
      </c>
      <c r="K436" s="11"/>
      <c r="L436" s="10"/>
      <c r="M436" s="11"/>
      <c r="N436" s="10"/>
      <c r="O436" s="10"/>
      <c r="P436" s="11"/>
      <c r="Q436" s="18" t="str">
        <f>IF(E436="","",IFERROR(VLOOKUP(E436,'Category Guide'!$A$4:$C$43,3,FALSE),"Review"))</f>
        <v/>
      </c>
    </row>
    <row r="437" spans="1:17" x14ac:dyDescent="0.3">
      <c r="A437" s="9"/>
      <c r="B437" s="9"/>
      <c r="C437" s="10"/>
      <c r="D437" s="11"/>
      <c r="E437" s="11"/>
      <c r="F437" s="10"/>
      <c r="G437" s="10"/>
      <c r="H437" s="12"/>
      <c r="I437" s="13"/>
      <c r="J437" s="14" t="str">
        <f t="shared" si="6"/>
        <v/>
      </c>
      <c r="K437" s="11"/>
      <c r="L437" s="10"/>
      <c r="M437" s="11"/>
      <c r="N437" s="10"/>
      <c r="O437" s="10"/>
      <c r="P437" s="11"/>
      <c r="Q437" s="18" t="str">
        <f>IF(E437="","",IFERROR(VLOOKUP(E437,'Category Guide'!$A$4:$C$43,3,FALSE),"Review"))</f>
        <v/>
      </c>
    </row>
    <row r="438" spans="1:17" x14ac:dyDescent="0.3">
      <c r="A438" s="9"/>
      <c r="B438" s="9"/>
      <c r="C438" s="10"/>
      <c r="D438" s="11"/>
      <c r="E438" s="11"/>
      <c r="F438" s="10"/>
      <c r="G438" s="10"/>
      <c r="H438" s="12"/>
      <c r="I438" s="13"/>
      <c r="J438" s="14" t="str">
        <f t="shared" si="6"/>
        <v/>
      </c>
      <c r="K438" s="11"/>
      <c r="L438" s="10"/>
      <c r="M438" s="11"/>
      <c r="N438" s="10"/>
      <c r="O438" s="10"/>
      <c r="P438" s="11"/>
      <c r="Q438" s="18" t="str">
        <f>IF(E438="","",IFERROR(VLOOKUP(E438,'Category Guide'!$A$4:$C$43,3,FALSE),"Review"))</f>
        <v/>
      </c>
    </row>
    <row r="439" spans="1:17" x14ac:dyDescent="0.3">
      <c r="A439" s="9"/>
      <c r="B439" s="9"/>
      <c r="C439" s="10"/>
      <c r="D439" s="11"/>
      <c r="E439" s="11"/>
      <c r="F439" s="10"/>
      <c r="G439" s="10"/>
      <c r="H439" s="12"/>
      <c r="I439" s="13"/>
      <c r="J439" s="14" t="str">
        <f t="shared" si="6"/>
        <v/>
      </c>
      <c r="K439" s="11"/>
      <c r="L439" s="10"/>
      <c r="M439" s="11"/>
      <c r="N439" s="10"/>
      <c r="O439" s="10"/>
      <c r="P439" s="11"/>
      <c r="Q439" s="18" t="str">
        <f>IF(E439="","",IFERROR(VLOOKUP(E439,'Category Guide'!$A$4:$C$43,3,FALSE),"Review"))</f>
        <v/>
      </c>
    </row>
    <row r="440" spans="1:17" x14ac:dyDescent="0.3">
      <c r="A440" s="9"/>
      <c r="B440" s="9"/>
      <c r="C440" s="10"/>
      <c r="D440" s="11"/>
      <c r="E440" s="11"/>
      <c r="F440" s="10"/>
      <c r="G440" s="10"/>
      <c r="H440" s="12"/>
      <c r="I440" s="13"/>
      <c r="J440" s="14" t="str">
        <f t="shared" si="6"/>
        <v/>
      </c>
      <c r="K440" s="11"/>
      <c r="L440" s="10"/>
      <c r="M440" s="11"/>
      <c r="N440" s="10"/>
      <c r="O440" s="10"/>
      <c r="P440" s="11"/>
      <c r="Q440" s="18" t="str">
        <f>IF(E440="","",IFERROR(VLOOKUP(E440,'Category Guide'!$A$4:$C$43,3,FALSE),"Review"))</f>
        <v/>
      </c>
    </row>
    <row r="441" spans="1:17" x14ac:dyDescent="0.3">
      <c r="A441" s="9"/>
      <c r="B441" s="9"/>
      <c r="C441" s="10"/>
      <c r="D441" s="11"/>
      <c r="E441" s="11"/>
      <c r="F441" s="10"/>
      <c r="G441" s="10"/>
      <c r="H441" s="12"/>
      <c r="I441" s="13"/>
      <c r="J441" s="14" t="str">
        <f t="shared" si="6"/>
        <v/>
      </c>
      <c r="K441" s="11"/>
      <c r="L441" s="10"/>
      <c r="M441" s="11"/>
      <c r="N441" s="10"/>
      <c r="O441" s="10"/>
      <c r="P441" s="11"/>
      <c r="Q441" s="18" t="str">
        <f>IF(E441="","",IFERROR(VLOOKUP(E441,'Category Guide'!$A$4:$C$43,3,FALSE),"Review"))</f>
        <v/>
      </c>
    </row>
    <row r="442" spans="1:17" x14ac:dyDescent="0.3">
      <c r="A442" s="9"/>
      <c r="B442" s="9"/>
      <c r="C442" s="10"/>
      <c r="D442" s="11"/>
      <c r="E442" s="11"/>
      <c r="F442" s="10"/>
      <c r="G442" s="10"/>
      <c r="H442" s="12"/>
      <c r="I442" s="13"/>
      <c r="J442" s="14" t="str">
        <f t="shared" si="6"/>
        <v/>
      </c>
      <c r="K442" s="11"/>
      <c r="L442" s="10"/>
      <c r="M442" s="11"/>
      <c r="N442" s="10"/>
      <c r="O442" s="10"/>
      <c r="P442" s="11"/>
      <c r="Q442" s="18" t="str">
        <f>IF(E442="","",IFERROR(VLOOKUP(E442,'Category Guide'!$A$4:$C$43,3,FALSE),"Review"))</f>
        <v/>
      </c>
    </row>
    <row r="443" spans="1:17" x14ac:dyDescent="0.3">
      <c r="A443" s="9"/>
      <c r="B443" s="9"/>
      <c r="C443" s="10"/>
      <c r="D443" s="11"/>
      <c r="E443" s="11"/>
      <c r="F443" s="10"/>
      <c r="G443" s="10"/>
      <c r="H443" s="12"/>
      <c r="I443" s="13"/>
      <c r="J443" s="14" t="str">
        <f t="shared" si="6"/>
        <v/>
      </c>
      <c r="K443" s="11"/>
      <c r="L443" s="10"/>
      <c r="M443" s="11"/>
      <c r="N443" s="10"/>
      <c r="O443" s="10"/>
      <c r="P443" s="11"/>
      <c r="Q443" s="18" t="str">
        <f>IF(E443="","",IFERROR(VLOOKUP(E443,'Category Guide'!$A$4:$C$43,3,FALSE),"Review"))</f>
        <v/>
      </c>
    </row>
    <row r="444" spans="1:17" x14ac:dyDescent="0.3">
      <c r="A444" s="9"/>
      <c r="B444" s="9"/>
      <c r="C444" s="10"/>
      <c r="D444" s="11"/>
      <c r="E444" s="11"/>
      <c r="F444" s="10"/>
      <c r="G444" s="10"/>
      <c r="H444" s="12"/>
      <c r="I444" s="13"/>
      <c r="J444" s="14" t="str">
        <f t="shared" si="6"/>
        <v/>
      </c>
      <c r="K444" s="11"/>
      <c r="L444" s="10"/>
      <c r="M444" s="11"/>
      <c r="N444" s="10"/>
      <c r="O444" s="10"/>
      <c r="P444" s="11"/>
      <c r="Q444" s="18" t="str">
        <f>IF(E444="","",IFERROR(VLOOKUP(E444,'Category Guide'!$A$4:$C$43,3,FALSE),"Review"))</f>
        <v/>
      </c>
    </row>
    <row r="445" spans="1:17" x14ac:dyDescent="0.3">
      <c r="A445" s="9"/>
      <c r="B445" s="9"/>
      <c r="C445" s="10"/>
      <c r="D445" s="11"/>
      <c r="E445" s="11"/>
      <c r="F445" s="10"/>
      <c r="G445" s="10"/>
      <c r="H445" s="12"/>
      <c r="I445" s="13"/>
      <c r="J445" s="14" t="str">
        <f t="shared" si="6"/>
        <v/>
      </c>
      <c r="K445" s="11"/>
      <c r="L445" s="10"/>
      <c r="M445" s="11"/>
      <c r="N445" s="10"/>
      <c r="O445" s="10"/>
      <c r="P445" s="11"/>
      <c r="Q445" s="18" t="str">
        <f>IF(E445="","",IFERROR(VLOOKUP(E445,'Category Guide'!$A$4:$C$43,3,FALSE),"Review"))</f>
        <v/>
      </c>
    </row>
    <row r="446" spans="1:17" x14ac:dyDescent="0.3">
      <c r="A446" s="9"/>
      <c r="B446" s="9"/>
      <c r="C446" s="10"/>
      <c r="D446" s="11"/>
      <c r="E446" s="11"/>
      <c r="F446" s="10"/>
      <c r="G446" s="10"/>
      <c r="H446" s="12"/>
      <c r="I446" s="13"/>
      <c r="J446" s="14" t="str">
        <f t="shared" si="6"/>
        <v/>
      </c>
      <c r="K446" s="11"/>
      <c r="L446" s="10"/>
      <c r="M446" s="11"/>
      <c r="N446" s="10"/>
      <c r="O446" s="10"/>
      <c r="P446" s="11"/>
      <c r="Q446" s="18" t="str">
        <f>IF(E446="","",IFERROR(VLOOKUP(E446,'Category Guide'!$A$4:$C$43,3,FALSE),"Review"))</f>
        <v/>
      </c>
    </row>
    <row r="447" spans="1:17" x14ac:dyDescent="0.3">
      <c r="A447" s="9"/>
      <c r="B447" s="9"/>
      <c r="C447" s="10"/>
      <c r="D447" s="11"/>
      <c r="E447" s="11"/>
      <c r="F447" s="10"/>
      <c r="G447" s="10"/>
      <c r="H447" s="12"/>
      <c r="I447" s="13"/>
      <c r="J447" s="14" t="str">
        <f t="shared" si="6"/>
        <v/>
      </c>
      <c r="K447" s="11"/>
      <c r="L447" s="10"/>
      <c r="M447" s="11"/>
      <c r="N447" s="10"/>
      <c r="O447" s="10"/>
      <c r="P447" s="11"/>
      <c r="Q447" s="18" t="str">
        <f>IF(E447="","",IFERROR(VLOOKUP(E447,'Category Guide'!$A$4:$C$43,3,FALSE),"Review"))</f>
        <v/>
      </c>
    </row>
    <row r="448" spans="1:17" x14ac:dyDescent="0.3">
      <c r="A448" s="9"/>
      <c r="B448" s="9"/>
      <c r="C448" s="10"/>
      <c r="D448" s="11"/>
      <c r="E448" s="11"/>
      <c r="F448" s="10"/>
      <c r="G448" s="10"/>
      <c r="H448" s="12"/>
      <c r="I448" s="13"/>
      <c r="J448" s="14" t="str">
        <f t="shared" si="6"/>
        <v/>
      </c>
      <c r="K448" s="11"/>
      <c r="L448" s="10"/>
      <c r="M448" s="11"/>
      <c r="N448" s="10"/>
      <c r="O448" s="10"/>
      <c r="P448" s="11"/>
      <c r="Q448" s="18" t="str">
        <f>IF(E448="","",IFERROR(VLOOKUP(E448,'Category Guide'!$A$4:$C$43,3,FALSE),"Review"))</f>
        <v/>
      </c>
    </row>
    <row r="449" spans="1:17" x14ac:dyDescent="0.3">
      <c r="A449" s="9"/>
      <c r="B449" s="9"/>
      <c r="C449" s="10"/>
      <c r="D449" s="11"/>
      <c r="E449" s="11"/>
      <c r="F449" s="10"/>
      <c r="G449" s="10"/>
      <c r="H449" s="12"/>
      <c r="I449" s="13"/>
      <c r="J449" s="14" t="str">
        <f t="shared" si="6"/>
        <v/>
      </c>
      <c r="K449" s="11"/>
      <c r="L449" s="10"/>
      <c r="M449" s="11"/>
      <c r="N449" s="10"/>
      <c r="O449" s="10"/>
      <c r="P449" s="11"/>
      <c r="Q449" s="18" t="str">
        <f>IF(E449="","",IFERROR(VLOOKUP(E449,'Category Guide'!$A$4:$C$43,3,FALSE),"Review"))</f>
        <v/>
      </c>
    </row>
    <row r="450" spans="1:17" x14ac:dyDescent="0.3">
      <c r="A450" s="9"/>
      <c r="B450" s="9"/>
      <c r="C450" s="10"/>
      <c r="D450" s="11"/>
      <c r="E450" s="11"/>
      <c r="F450" s="10"/>
      <c r="G450" s="10"/>
      <c r="H450" s="12"/>
      <c r="I450" s="13"/>
      <c r="J450" s="14" t="str">
        <f t="shared" si="6"/>
        <v/>
      </c>
      <c r="K450" s="11"/>
      <c r="L450" s="10"/>
      <c r="M450" s="11"/>
      <c r="N450" s="10"/>
      <c r="O450" s="10"/>
      <c r="P450" s="11"/>
      <c r="Q450" s="18" t="str">
        <f>IF(E450="","",IFERROR(VLOOKUP(E450,'Category Guide'!$A$4:$C$43,3,FALSE),"Review"))</f>
        <v/>
      </c>
    </row>
    <row r="451" spans="1:17" x14ac:dyDescent="0.3">
      <c r="A451" s="9"/>
      <c r="B451" s="9"/>
      <c r="C451" s="10"/>
      <c r="D451" s="11"/>
      <c r="E451" s="11"/>
      <c r="F451" s="10"/>
      <c r="G451" s="10"/>
      <c r="H451" s="12"/>
      <c r="I451" s="13"/>
      <c r="J451" s="14" t="str">
        <f t="shared" si="6"/>
        <v/>
      </c>
      <c r="K451" s="11"/>
      <c r="L451" s="10"/>
      <c r="M451" s="11"/>
      <c r="N451" s="10"/>
      <c r="O451" s="10"/>
      <c r="P451" s="11"/>
      <c r="Q451" s="18" t="str">
        <f>IF(E451="","",IFERROR(VLOOKUP(E451,'Category Guide'!$A$4:$C$43,3,FALSE),"Review"))</f>
        <v/>
      </c>
    </row>
    <row r="452" spans="1:17" x14ac:dyDescent="0.3">
      <c r="A452" s="9"/>
      <c r="B452" s="9"/>
      <c r="C452" s="10"/>
      <c r="D452" s="11"/>
      <c r="E452" s="11"/>
      <c r="F452" s="10"/>
      <c r="G452" s="10"/>
      <c r="H452" s="12"/>
      <c r="I452" s="13"/>
      <c r="J452" s="14" t="str">
        <f t="shared" si="6"/>
        <v/>
      </c>
      <c r="K452" s="11"/>
      <c r="L452" s="10"/>
      <c r="M452" s="11"/>
      <c r="N452" s="10"/>
      <c r="O452" s="10"/>
      <c r="P452" s="11"/>
      <c r="Q452" s="18" t="str">
        <f>IF(E452="","",IFERROR(VLOOKUP(E452,'Category Guide'!$A$4:$C$43,3,FALSE),"Review"))</f>
        <v/>
      </c>
    </row>
    <row r="453" spans="1:17" x14ac:dyDescent="0.3">
      <c r="A453" s="9"/>
      <c r="B453" s="9"/>
      <c r="C453" s="10"/>
      <c r="D453" s="11"/>
      <c r="E453" s="11"/>
      <c r="F453" s="10"/>
      <c r="G453" s="10"/>
      <c r="H453" s="12"/>
      <c r="I453" s="13"/>
      <c r="J453" s="14" t="str">
        <f t="shared" si="6"/>
        <v/>
      </c>
      <c r="K453" s="11"/>
      <c r="L453" s="10"/>
      <c r="M453" s="11"/>
      <c r="N453" s="10"/>
      <c r="O453" s="10"/>
      <c r="P453" s="11"/>
      <c r="Q453" s="18" t="str">
        <f>IF(E453="","",IFERROR(VLOOKUP(E453,'Category Guide'!$A$4:$C$43,3,FALSE),"Review"))</f>
        <v/>
      </c>
    </row>
    <row r="454" spans="1:17" x14ac:dyDescent="0.3">
      <c r="A454" s="9"/>
      <c r="B454" s="9"/>
      <c r="C454" s="10"/>
      <c r="D454" s="11"/>
      <c r="E454" s="11"/>
      <c r="F454" s="10"/>
      <c r="G454" s="10"/>
      <c r="H454" s="12"/>
      <c r="I454" s="13"/>
      <c r="J454" s="14" t="str">
        <f t="shared" ref="J454:J517" si="7">IF(OR(H454="",I454=""),"",H454*I454)</f>
        <v/>
      </c>
      <c r="K454" s="11"/>
      <c r="L454" s="10"/>
      <c r="M454" s="11"/>
      <c r="N454" s="10"/>
      <c r="O454" s="10"/>
      <c r="P454" s="11"/>
      <c r="Q454" s="18" t="str">
        <f>IF(E454="","",IFERROR(VLOOKUP(E454,'Category Guide'!$A$4:$C$43,3,FALSE),"Review"))</f>
        <v/>
      </c>
    </row>
    <row r="455" spans="1:17" x14ac:dyDescent="0.3">
      <c r="A455" s="9"/>
      <c r="B455" s="9"/>
      <c r="C455" s="10"/>
      <c r="D455" s="11"/>
      <c r="E455" s="11"/>
      <c r="F455" s="10"/>
      <c r="G455" s="10"/>
      <c r="H455" s="12"/>
      <c r="I455" s="13"/>
      <c r="J455" s="14" t="str">
        <f t="shared" si="7"/>
        <v/>
      </c>
      <c r="K455" s="11"/>
      <c r="L455" s="10"/>
      <c r="M455" s="11"/>
      <c r="N455" s="10"/>
      <c r="O455" s="10"/>
      <c r="P455" s="11"/>
      <c r="Q455" s="18" t="str">
        <f>IF(E455="","",IFERROR(VLOOKUP(E455,'Category Guide'!$A$4:$C$43,3,FALSE),"Review"))</f>
        <v/>
      </c>
    </row>
    <row r="456" spans="1:17" x14ac:dyDescent="0.3">
      <c r="A456" s="9"/>
      <c r="B456" s="9"/>
      <c r="C456" s="10"/>
      <c r="D456" s="11"/>
      <c r="E456" s="11"/>
      <c r="F456" s="10"/>
      <c r="G456" s="10"/>
      <c r="H456" s="12"/>
      <c r="I456" s="13"/>
      <c r="J456" s="14" t="str">
        <f t="shared" si="7"/>
        <v/>
      </c>
      <c r="K456" s="11"/>
      <c r="L456" s="10"/>
      <c r="M456" s="11"/>
      <c r="N456" s="10"/>
      <c r="O456" s="10"/>
      <c r="P456" s="11"/>
      <c r="Q456" s="18" t="str">
        <f>IF(E456="","",IFERROR(VLOOKUP(E456,'Category Guide'!$A$4:$C$43,3,FALSE),"Review"))</f>
        <v/>
      </c>
    </row>
    <row r="457" spans="1:17" x14ac:dyDescent="0.3">
      <c r="A457" s="9"/>
      <c r="B457" s="9"/>
      <c r="C457" s="10"/>
      <c r="D457" s="11"/>
      <c r="E457" s="11"/>
      <c r="F457" s="10"/>
      <c r="G457" s="10"/>
      <c r="H457" s="12"/>
      <c r="I457" s="13"/>
      <c r="J457" s="14" t="str">
        <f t="shared" si="7"/>
        <v/>
      </c>
      <c r="K457" s="11"/>
      <c r="L457" s="10"/>
      <c r="M457" s="11"/>
      <c r="N457" s="10"/>
      <c r="O457" s="10"/>
      <c r="P457" s="11"/>
      <c r="Q457" s="18" t="str">
        <f>IF(E457="","",IFERROR(VLOOKUP(E457,'Category Guide'!$A$4:$C$43,3,FALSE),"Review"))</f>
        <v/>
      </c>
    </row>
    <row r="458" spans="1:17" x14ac:dyDescent="0.3">
      <c r="A458" s="9"/>
      <c r="B458" s="9"/>
      <c r="C458" s="10"/>
      <c r="D458" s="11"/>
      <c r="E458" s="11"/>
      <c r="F458" s="10"/>
      <c r="G458" s="10"/>
      <c r="H458" s="12"/>
      <c r="I458" s="13"/>
      <c r="J458" s="14" t="str">
        <f t="shared" si="7"/>
        <v/>
      </c>
      <c r="K458" s="11"/>
      <c r="L458" s="10"/>
      <c r="M458" s="11"/>
      <c r="N458" s="10"/>
      <c r="O458" s="10"/>
      <c r="P458" s="11"/>
      <c r="Q458" s="18" t="str">
        <f>IF(E458="","",IFERROR(VLOOKUP(E458,'Category Guide'!$A$4:$C$43,3,FALSE),"Review"))</f>
        <v/>
      </c>
    </row>
    <row r="459" spans="1:17" x14ac:dyDescent="0.3">
      <c r="A459" s="9"/>
      <c r="B459" s="9"/>
      <c r="C459" s="10"/>
      <c r="D459" s="11"/>
      <c r="E459" s="11"/>
      <c r="F459" s="10"/>
      <c r="G459" s="10"/>
      <c r="H459" s="12"/>
      <c r="I459" s="13"/>
      <c r="J459" s="14" t="str">
        <f t="shared" si="7"/>
        <v/>
      </c>
      <c r="K459" s="11"/>
      <c r="L459" s="10"/>
      <c r="M459" s="11"/>
      <c r="N459" s="10"/>
      <c r="O459" s="10"/>
      <c r="P459" s="11"/>
      <c r="Q459" s="18" t="str">
        <f>IF(E459="","",IFERROR(VLOOKUP(E459,'Category Guide'!$A$4:$C$43,3,FALSE),"Review"))</f>
        <v/>
      </c>
    </row>
    <row r="460" spans="1:17" x14ac:dyDescent="0.3">
      <c r="A460" s="9"/>
      <c r="B460" s="9"/>
      <c r="C460" s="10"/>
      <c r="D460" s="11"/>
      <c r="E460" s="11"/>
      <c r="F460" s="10"/>
      <c r="G460" s="10"/>
      <c r="H460" s="12"/>
      <c r="I460" s="13"/>
      <c r="J460" s="14" t="str">
        <f t="shared" si="7"/>
        <v/>
      </c>
      <c r="K460" s="11"/>
      <c r="L460" s="10"/>
      <c r="M460" s="11"/>
      <c r="N460" s="10"/>
      <c r="O460" s="10"/>
      <c r="P460" s="11"/>
      <c r="Q460" s="18" t="str">
        <f>IF(E460="","",IFERROR(VLOOKUP(E460,'Category Guide'!$A$4:$C$43,3,FALSE),"Review"))</f>
        <v/>
      </c>
    </row>
    <row r="461" spans="1:17" x14ac:dyDescent="0.3">
      <c r="A461" s="9"/>
      <c r="B461" s="9"/>
      <c r="C461" s="10"/>
      <c r="D461" s="11"/>
      <c r="E461" s="11"/>
      <c r="F461" s="10"/>
      <c r="G461" s="10"/>
      <c r="H461" s="12"/>
      <c r="I461" s="13"/>
      <c r="J461" s="14" t="str">
        <f t="shared" si="7"/>
        <v/>
      </c>
      <c r="K461" s="11"/>
      <c r="L461" s="10"/>
      <c r="M461" s="11"/>
      <c r="N461" s="10"/>
      <c r="O461" s="10"/>
      <c r="P461" s="11"/>
      <c r="Q461" s="18" t="str">
        <f>IF(E461="","",IFERROR(VLOOKUP(E461,'Category Guide'!$A$4:$C$43,3,FALSE),"Review"))</f>
        <v/>
      </c>
    </row>
    <row r="462" spans="1:17" x14ac:dyDescent="0.3">
      <c r="A462" s="9"/>
      <c r="B462" s="9"/>
      <c r="C462" s="10"/>
      <c r="D462" s="11"/>
      <c r="E462" s="11"/>
      <c r="F462" s="10"/>
      <c r="G462" s="10"/>
      <c r="H462" s="12"/>
      <c r="I462" s="13"/>
      <c r="J462" s="14" t="str">
        <f t="shared" si="7"/>
        <v/>
      </c>
      <c r="K462" s="11"/>
      <c r="L462" s="10"/>
      <c r="M462" s="11"/>
      <c r="N462" s="10"/>
      <c r="O462" s="10"/>
      <c r="P462" s="11"/>
      <c r="Q462" s="18" t="str">
        <f>IF(E462="","",IFERROR(VLOOKUP(E462,'Category Guide'!$A$4:$C$43,3,FALSE),"Review"))</f>
        <v/>
      </c>
    </row>
    <row r="463" spans="1:17" x14ac:dyDescent="0.3">
      <c r="A463" s="9"/>
      <c r="B463" s="9"/>
      <c r="C463" s="10"/>
      <c r="D463" s="11"/>
      <c r="E463" s="11"/>
      <c r="F463" s="10"/>
      <c r="G463" s="10"/>
      <c r="H463" s="12"/>
      <c r="I463" s="13"/>
      <c r="J463" s="14" t="str">
        <f t="shared" si="7"/>
        <v/>
      </c>
      <c r="K463" s="11"/>
      <c r="L463" s="10"/>
      <c r="M463" s="11"/>
      <c r="N463" s="10"/>
      <c r="O463" s="10"/>
      <c r="P463" s="11"/>
      <c r="Q463" s="18" t="str">
        <f>IF(E463="","",IFERROR(VLOOKUP(E463,'Category Guide'!$A$4:$C$43,3,FALSE),"Review"))</f>
        <v/>
      </c>
    </row>
    <row r="464" spans="1:17" x14ac:dyDescent="0.3">
      <c r="A464" s="9"/>
      <c r="B464" s="9"/>
      <c r="C464" s="10"/>
      <c r="D464" s="11"/>
      <c r="E464" s="11"/>
      <c r="F464" s="10"/>
      <c r="G464" s="10"/>
      <c r="H464" s="12"/>
      <c r="I464" s="13"/>
      <c r="J464" s="14" t="str">
        <f t="shared" si="7"/>
        <v/>
      </c>
      <c r="K464" s="11"/>
      <c r="L464" s="10"/>
      <c r="M464" s="11"/>
      <c r="N464" s="10"/>
      <c r="O464" s="10"/>
      <c r="P464" s="11"/>
      <c r="Q464" s="18" t="str">
        <f>IF(E464="","",IFERROR(VLOOKUP(E464,'Category Guide'!$A$4:$C$43,3,FALSE),"Review"))</f>
        <v/>
      </c>
    </row>
    <row r="465" spans="1:17" x14ac:dyDescent="0.3">
      <c r="A465" s="9"/>
      <c r="B465" s="9"/>
      <c r="C465" s="10"/>
      <c r="D465" s="11"/>
      <c r="E465" s="11"/>
      <c r="F465" s="10"/>
      <c r="G465" s="10"/>
      <c r="H465" s="12"/>
      <c r="I465" s="13"/>
      <c r="J465" s="14" t="str">
        <f t="shared" si="7"/>
        <v/>
      </c>
      <c r="K465" s="11"/>
      <c r="L465" s="10"/>
      <c r="M465" s="11"/>
      <c r="N465" s="10"/>
      <c r="O465" s="10"/>
      <c r="P465" s="11"/>
      <c r="Q465" s="18" t="str">
        <f>IF(E465="","",IFERROR(VLOOKUP(E465,'Category Guide'!$A$4:$C$43,3,FALSE),"Review"))</f>
        <v/>
      </c>
    </row>
    <row r="466" spans="1:17" x14ac:dyDescent="0.3">
      <c r="A466" s="9"/>
      <c r="B466" s="9"/>
      <c r="C466" s="10"/>
      <c r="D466" s="11"/>
      <c r="E466" s="11"/>
      <c r="F466" s="10"/>
      <c r="G466" s="10"/>
      <c r="H466" s="12"/>
      <c r="I466" s="13"/>
      <c r="J466" s="14" t="str">
        <f t="shared" si="7"/>
        <v/>
      </c>
      <c r="K466" s="11"/>
      <c r="L466" s="10"/>
      <c r="M466" s="11"/>
      <c r="N466" s="10"/>
      <c r="O466" s="10"/>
      <c r="P466" s="11"/>
      <c r="Q466" s="18" t="str">
        <f>IF(E466="","",IFERROR(VLOOKUP(E466,'Category Guide'!$A$4:$C$43,3,FALSE),"Review"))</f>
        <v/>
      </c>
    </row>
    <row r="467" spans="1:17" x14ac:dyDescent="0.3">
      <c r="A467" s="9"/>
      <c r="B467" s="9"/>
      <c r="C467" s="10"/>
      <c r="D467" s="11"/>
      <c r="E467" s="11"/>
      <c r="F467" s="10"/>
      <c r="G467" s="10"/>
      <c r="H467" s="12"/>
      <c r="I467" s="13"/>
      <c r="J467" s="14" t="str">
        <f t="shared" si="7"/>
        <v/>
      </c>
      <c r="K467" s="11"/>
      <c r="L467" s="10"/>
      <c r="M467" s="11"/>
      <c r="N467" s="10"/>
      <c r="O467" s="10"/>
      <c r="P467" s="11"/>
      <c r="Q467" s="18" t="str">
        <f>IF(E467="","",IFERROR(VLOOKUP(E467,'Category Guide'!$A$4:$C$43,3,FALSE),"Review"))</f>
        <v/>
      </c>
    </row>
    <row r="468" spans="1:17" x14ac:dyDescent="0.3">
      <c r="A468" s="9"/>
      <c r="B468" s="9"/>
      <c r="C468" s="10"/>
      <c r="D468" s="11"/>
      <c r="E468" s="11"/>
      <c r="F468" s="10"/>
      <c r="G468" s="10"/>
      <c r="H468" s="12"/>
      <c r="I468" s="13"/>
      <c r="J468" s="14" t="str">
        <f t="shared" si="7"/>
        <v/>
      </c>
      <c r="K468" s="11"/>
      <c r="L468" s="10"/>
      <c r="M468" s="11"/>
      <c r="N468" s="10"/>
      <c r="O468" s="10"/>
      <c r="P468" s="11"/>
      <c r="Q468" s="18" t="str">
        <f>IF(E468="","",IFERROR(VLOOKUP(E468,'Category Guide'!$A$4:$C$43,3,FALSE),"Review"))</f>
        <v/>
      </c>
    </row>
    <row r="469" spans="1:17" x14ac:dyDescent="0.3">
      <c r="A469" s="9"/>
      <c r="B469" s="9"/>
      <c r="C469" s="10"/>
      <c r="D469" s="11"/>
      <c r="E469" s="11"/>
      <c r="F469" s="10"/>
      <c r="G469" s="10"/>
      <c r="H469" s="12"/>
      <c r="I469" s="13"/>
      <c r="J469" s="14" t="str">
        <f t="shared" si="7"/>
        <v/>
      </c>
      <c r="K469" s="11"/>
      <c r="L469" s="10"/>
      <c r="M469" s="11"/>
      <c r="N469" s="10"/>
      <c r="O469" s="10"/>
      <c r="P469" s="11"/>
      <c r="Q469" s="18" t="str">
        <f>IF(E469="","",IFERROR(VLOOKUP(E469,'Category Guide'!$A$4:$C$43,3,FALSE),"Review"))</f>
        <v/>
      </c>
    </row>
    <row r="470" spans="1:17" x14ac:dyDescent="0.3">
      <c r="A470" s="9"/>
      <c r="B470" s="9"/>
      <c r="C470" s="10"/>
      <c r="D470" s="11"/>
      <c r="E470" s="11"/>
      <c r="F470" s="10"/>
      <c r="G470" s="10"/>
      <c r="H470" s="12"/>
      <c r="I470" s="13"/>
      <c r="J470" s="14" t="str">
        <f t="shared" si="7"/>
        <v/>
      </c>
      <c r="K470" s="11"/>
      <c r="L470" s="10"/>
      <c r="M470" s="11"/>
      <c r="N470" s="10"/>
      <c r="O470" s="10"/>
      <c r="P470" s="11"/>
      <c r="Q470" s="18" t="str">
        <f>IF(E470="","",IFERROR(VLOOKUP(E470,'Category Guide'!$A$4:$C$43,3,FALSE),"Review"))</f>
        <v/>
      </c>
    </row>
    <row r="471" spans="1:17" x14ac:dyDescent="0.3">
      <c r="A471" s="9"/>
      <c r="B471" s="9"/>
      <c r="C471" s="10"/>
      <c r="D471" s="11"/>
      <c r="E471" s="11"/>
      <c r="F471" s="10"/>
      <c r="G471" s="10"/>
      <c r="H471" s="12"/>
      <c r="I471" s="13"/>
      <c r="J471" s="14" t="str">
        <f t="shared" si="7"/>
        <v/>
      </c>
      <c r="K471" s="11"/>
      <c r="L471" s="10"/>
      <c r="M471" s="11"/>
      <c r="N471" s="10"/>
      <c r="O471" s="10"/>
      <c r="P471" s="11"/>
      <c r="Q471" s="18" t="str">
        <f>IF(E471="","",IFERROR(VLOOKUP(E471,'Category Guide'!$A$4:$C$43,3,FALSE),"Review"))</f>
        <v/>
      </c>
    </row>
    <row r="472" spans="1:17" x14ac:dyDescent="0.3">
      <c r="A472" s="9"/>
      <c r="B472" s="9"/>
      <c r="C472" s="10"/>
      <c r="D472" s="11"/>
      <c r="E472" s="11"/>
      <c r="F472" s="10"/>
      <c r="G472" s="10"/>
      <c r="H472" s="12"/>
      <c r="I472" s="13"/>
      <c r="J472" s="14" t="str">
        <f t="shared" si="7"/>
        <v/>
      </c>
      <c r="K472" s="11"/>
      <c r="L472" s="10"/>
      <c r="M472" s="11"/>
      <c r="N472" s="10"/>
      <c r="O472" s="10"/>
      <c r="P472" s="11"/>
      <c r="Q472" s="18" t="str">
        <f>IF(E472="","",IFERROR(VLOOKUP(E472,'Category Guide'!$A$4:$C$43,3,FALSE),"Review"))</f>
        <v/>
      </c>
    </row>
    <row r="473" spans="1:17" x14ac:dyDescent="0.3">
      <c r="A473" s="9"/>
      <c r="B473" s="9"/>
      <c r="C473" s="10"/>
      <c r="D473" s="11"/>
      <c r="E473" s="11"/>
      <c r="F473" s="10"/>
      <c r="G473" s="10"/>
      <c r="H473" s="12"/>
      <c r="I473" s="13"/>
      <c r="J473" s="14" t="str">
        <f t="shared" si="7"/>
        <v/>
      </c>
      <c r="K473" s="11"/>
      <c r="L473" s="10"/>
      <c r="M473" s="11"/>
      <c r="N473" s="10"/>
      <c r="O473" s="10"/>
      <c r="P473" s="11"/>
      <c r="Q473" s="18" t="str">
        <f>IF(E473="","",IFERROR(VLOOKUP(E473,'Category Guide'!$A$4:$C$43,3,FALSE),"Review"))</f>
        <v/>
      </c>
    </row>
    <row r="474" spans="1:17" x14ac:dyDescent="0.3">
      <c r="A474" s="9"/>
      <c r="B474" s="9"/>
      <c r="C474" s="10"/>
      <c r="D474" s="11"/>
      <c r="E474" s="11"/>
      <c r="F474" s="10"/>
      <c r="G474" s="10"/>
      <c r="H474" s="12"/>
      <c r="I474" s="13"/>
      <c r="J474" s="14" t="str">
        <f t="shared" si="7"/>
        <v/>
      </c>
      <c r="K474" s="11"/>
      <c r="L474" s="10"/>
      <c r="M474" s="11"/>
      <c r="N474" s="10"/>
      <c r="O474" s="10"/>
      <c r="P474" s="11"/>
      <c r="Q474" s="18" t="str">
        <f>IF(E474="","",IFERROR(VLOOKUP(E474,'Category Guide'!$A$4:$C$43,3,FALSE),"Review"))</f>
        <v/>
      </c>
    </row>
    <row r="475" spans="1:17" x14ac:dyDescent="0.3">
      <c r="A475" s="9"/>
      <c r="B475" s="9"/>
      <c r="C475" s="10"/>
      <c r="D475" s="11"/>
      <c r="E475" s="11"/>
      <c r="F475" s="10"/>
      <c r="G475" s="10"/>
      <c r="H475" s="12"/>
      <c r="I475" s="13"/>
      <c r="J475" s="14" t="str">
        <f t="shared" si="7"/>
        <v/>
      </c>
      <c r="K475" s="11"/>
      <c r="L475" s="10"/>
      <c r="M475" s="11"/>
      <c r="N475" s="10"/>
      <c r="O475" s="10"/>
      <c r="P475" s="11"/>
      <c r="Q475" s="18" t="str">
        <f>IF(E475="","",IFERROR(VLOOKUP(E475,'Category Guide'!$A$4:$C$43,3,FALSE),"Review"))</f>
        <v/>
      </c>
    </row>
    <row r="476" spans="1:17" x14ac:dyDescent="0.3">
      <c r="A476" s="9"/>
      <c r="B476" s="9"/>
      <c r="C476" s="10"/>
      <c r="D476" s="11"/>
      <c r="E476" s="11"/>
      <c r="F476" s="10"/>
      <c r="G476" s="10"/>
      <c r="H476" s="12"/>
      <c r="I476" s="13"/>
      <c r="J476" s="14" t="str">
        <f t="shared" si="7"/>
        <v/>
      </c>
      <c r="K476" s="11"/>
      <c r="L476" s="10"/>
      <c r="M476" s="11"/>
      <c r="N476" s="10"/>
      <c r="O476" s="10"/>
      <c r="P476" s="11"/>
      <c r="Q476" s="18" t="str">
        <f>IF(E476="","",IFERROR(VLOOKUP(E476,'Category Guide'!$A$4:$C$43,3,FALSE),"Review"))</f>
        <v/>
      </c>
    </row>
    <row r="477" spans="1:17" x14ac:dyDescent="0.3">
      <c r="A477" s="9"/>
      <c r="B477" s="9"/>
      <c r="C477" s="10"/>
      <c r="D477" s="11"/>
      <c r="E477" s="11"/>
      <c r="F477" s="10"/>
      <c r="G477" s="10"/>
      <c r="H477" s="12"/>
      <c r="I477" s="13"/>
      <c r="J477" s="14" t="str">
        <f t="shared" si="7"/>
        <v/>
      </c>
      <c r="K477" s="11"/>
      <c r="L477" s="10"/>
      <c r="M477" s="11"/>
      <c r="N477" s="10"/>
      <c r="O477" s="10"/>
      <c r="P477" s="11"/>
      <c r="Q477" s="18" t="str">
        <f>IF(E477="","",IFERROR(VLOOKUP(E477,'Category Guide'!$A$4:$C$43,3,FALSE),"Review"))</f>
        <v/>
      </c>
    </row>
    <row r="478" spans="1:17" x14ac:dyDescent="0.3">
      <c r="A478" s="9"/>
      <c r="B478" s="9"/>
      <c r="C478" s="10"/>
      <c r="D478" s="11"/>
      <c r="E478" s="11"/>
      <c r="F478" s="10"/>
      <c r="G478" s="10"/>
      <c r="H478" s="12"/>
      <c r="I478" s="13"/>
      <c r="J478" s="14" t="str">
        <f t="shared" si="7"/>
        <v/>
      </c>
      <c r="K478" s="11"/>
      <c r="L478" s="10"/>
      <c r="M478" s="11"/>
      <c r="N478" s="10"/>
      <c r="O478" s="10"/>
      <c r="P478" s="11"/>
      <c r="Q478" s="18" t="str">
        <f>IF(E478="","",IFERROR(VLOOKUP(E478,'Category Guide'!$A$4:$C$43,3,FALSE),"Review"))</f>
        <v/>
      </c>
    </row>
    <row r="479" spans="1:17" x14ac:dyDescent="0.3">
      <c r="A479" s="9"/>
      <c r="B479" s="9"/>
      <c r="C479" s="10"/>
      <c r="D479" s="11"/>
      <c r="E479" s="11"/>
      <c r="F479" s="10"/>
      <c r="G479" s="10"/>
      <c r="H479" s="12"/>
      <c r="I479" s="13"/>
      <c r="J479" s="14" t="str">
        <f t="shared" si="7"/>
        <v/>
      </c>
      <c r="K479" s="11"/>
      <c r="L479" s="10"/>
      <c r="M479" s="11"/>
      <c r="N479" s="10"/>
      <c r="O479" s="10"/>
      <c r="P479" s="11"/>
      <c r="Q479" s="18" t="str">
        <f>IF(E479="","",IFERROR(VLOOKUP(E479,'Category Guide'!$A$4:$C$43,3,FALSE),"Review"))</f>
        <v/>
      </c>
    </row>
    <row r="480" spans="1:17" x14ac:dyDescent="0.3">
      <c r="A480" s="9"/>
      <c r="B480" s="9"/>
      <c r="C480" s="10"/>
      <c r="D480" s="11"/>
      <c r="E480" s="11"/>
      <c r="F480" s="10"/>
      <c r="G480" s="10"/>
      <c r="H480" s="12"/>
      <c r="I480" s="13"/>
      <c r="J480" s="14" t="str">
        <f t="shared" si="7"/>
        <v/>
      </c>
      <c r="K480" s="11"/>
      <c r="L480" s="10"/>
      <c r="M480" s="11"/>
      <c r="N480" s="10"/>
      <c r="O480" s="10"/>
      <c r="P480" s="11"/>
      <c r="Q480" s="18" t="str">
        <f>IF(E480="","",IFERROR(VLOOKUP(E480,'Category Guide'!$A$4:$C$43,3,FALSE),"Review"))</f>
        <v/>
      </c>
    </row>
    <row r="481" spans="1:17" x14ac:dyDescent="0.3">
      <c r="A481" s="9"/>
      <c r="B481" s="9"/>
      <c r="C481" s="10"/>
      <c r="D481" s="11"/>
      <c r="E481" s="11"/>
      <c r="F481" s="10"/>
      <c r="G481" s="10"/>
      <c r="H481" s="12"/>
      <c r="I481" s="13"/>
      <c r="J481" s="14" t="str">
        <f t="shared" si="7"/>
        <v/>
      </c>
      <c r="K481" s="11"/>
      <c r="L481" s="10"/>
      <c r="M481" s="11"/>
      <c r="N481" s="10"/>
      <c r="O481" s="10"/>
      <c r="P481" s="11"/>
      <c r="Q481" s="18" t="str">
        <f>IF(E481="","",IFERROR(VLOOKUP(E481,'Category Guide'!$A$4:$C$43,3,FALSE),"Review"))</f>
        <v/>
      </c>
    </row>
    <row r="482" spans="1:17" x14ac:dyDescent="0.3">
      <c r="A482" s="9"/>
      <c r="B482" s="9"/>
      <c r="C482" s="10"/>
      <c r="D482" s="11"/>
      <c r="E482" s="11"/>
      <c r="F482" s="10"/>
      <c r="G482" s="10"/>
      <c r="H482" s="12"/>
      <c r="I482" s="13"/>
      <c r="J482" s="14" t="str">
        <f t="shared" si="7"/>
        <v/>
      </c>
      <c r="K482" s="11"/>
      <c r="L482" s="10"/>
      <c r="M482" s="11"/>
      <c r="N482" s="10"/>
      <c r="O482" s="10"/>
      <c r="P482" s="11"/>
      <c r="Q482" s="18" t="str">
        <f>IF(E482="","",IFERROR(VLOOKUP(E482,'Category Guide'!$A$4:$C$43,3,FALSE),"Review"))</f>
        <v/>
      </c>
    </row>
    <row r="483" spans="1:17" x14ac:dyDescent="0.3">
      <c r="A483" s="9"/>
      <c r="B483" s="9"/>
      <c r="C483" s="10"/>
      <c r="D483" s="11"/>
      <c r="E483" s="11"/>
      <c r="F483" s="10"/>
      <c r="G483" s="10"/>
      <c r="H483" s="12"/>
      <c r="I483" s="13"/>
      <c r="J483" s="14" t="str">
        <f t="shared" si="7"/>
        <v/>
      </c>
      <c r="K483" s="11"/>
      <c r="L483" s="10"/>
      <c r="M483" s="11"/>
      <c r="N483" s="10"/>
      <c r="O483" s="10"/>
      <c r="P483" s="11"/>
      <c r="Q483" s="18" t="str">
        <f>IF(E483="","",IFERROR(VLOOKUP(E483,'Category Guide'!$A$4:$C$43,3,FALSE),"Review"))</f>
        <v/>
      </c>
    </row>
    <row r="484" spans="1:17" x14ac:dyDescent="0.3">
      <c r="A484" s="9"/>
      <c r="B484" s="9"/>
      <c r="C484" s="10"/>
      <c r="D484" s="11"/>
      <c r="E484" s="11"/>
      <c r="F484" s="10"/>
      <c r="G484" s="10"/>
      <c r="H484" s="12"/>
      <c r="I484" s="13"/>
      <c r="J484" s="14" t="str">
        <f t="shared" si="7"/>
        <v/>
      </c>
      <c r="K484" s="11"/>
      <c r="L484" s="10"/>
      <c r="M484" s="11"/>
      <c r="N484" s="10"/>
      <c r="O484" s="10"/>
      <c r="P484" s="11"/>
      <c r="Q484" s="18" t="str">
        <f>IF(E484="","",IFERROR(VLOOKUP(E484,'Category Guide'!$A$4:$C$43,3,FALSE),"Review"))</f>
        <v/>
      </c>
    </row>
    <row r="485" spans="1:17" x14ac:dyDescent="0.3">
      <c r="A485" s="9"/>
      <c r="B485" s="9"/>
      <c r="C485" s="10"/>
      <c r="D485" s="11"/>
      <c r="E485" s="11"/>
      <c r="F485" s="10"/>
      <c r="G485" s="10"/>
      <c r="H485" s="12"/>
      <c r="I485" s="13"/>
      <c r="J485" s="14" t="str">
        <f t="shared" si="7"/>
        <v/>
      </c>
      <c r="K485" s="11"/>
      <c r="L485" s="10"/>
      <c r="M485" s="11"/>
      <c r="N485" s="10"/>
      <c r="O485" s="10"/>
      <c r="P485" s="11"/>
      <c r="Q485" s="18" t="str">
        <f>IF(E485="","",IFERROR(VLOOKUP(E485,'Category Guide'!$A$4:$C$43,3,FALSE),"Review"))</f>
        <v/>
      </c>
    </row>
    <row r="486" spans="1:17" x14ac:dyDescent="0.3">
      <c r="A486" s="9"/>
      <c r="B486" s="9"/>
      <c r="C486" s="10"/>
      <c r="D486" s="11"/>
      <c r="E486" s="11"/>
      <c r="F486" s="10"/>
      <c r="G486" s="10"/>
      <c r="H486" s="12"/>
      <c r="I486" s="13"/>
      <c r="J486" s="14" t="str">
        <f t="shared" si="7"/>
        <v/>
      </c>
      <c r="K486" s="11"/>
      <c r="L486" s="10"/>
      <c r="M486" s="11"/>
      <c r="N486" s="10"/>
      <c r="O486" s="10"/>
      <c r="P486" s="11"/>
      <c r="Q486" s="18" t="str">
        <f>IF(E486="","",IFERROR(VLOOKUP(E486,'Category Guide'!$A$4:$C$43,3,FALSE),"Review"))</f>
        <v/>
      </c>
    </row>
    <row r="487" spans="1:17" x14ac:dyDescent="0.3">
      <c r="A487" s="9"/>
      <c r="B487" s="9"/>
      <c r="C487" s="10"/>
      <c r="D487" s="11"/>
      <c r="E487" s="11"/>
      <c r="F487" s="10"/>
      <c r="G487" s="10"/>
      <c r="H487" s="12"/>
      <c r="I487" s="13"/>
      <c r="J487" s="14" t="str">
        <f t="shared" si="7"/>
        <v/>
      </c>
      <c r="K487" s="11"/>
      <c r="L487" s="10"/>
      <c r="M487" s="11"/>
      <c r="N487" s="10"/>
      <c r="O487" s="10"/>
      <c r="P487" s="11"/>
      <c r="Q487" s="18" t="str">
        <f>IF(E487="","",IFERROR(VLOOKUP(E487,'Category Guide'!$A$4:$C$43,3,FALSE),"Review"))</f>
        <v/>
      </c>
    </row>
    <row r="488" spans="1:17" x14ac:dyDescent="0.3">
      <c r="A488" s="9"/>
      <c r="B488" s="9"/>
      <c r="C488" s="10"/>
      <c r="D488" s="11"/>
      <c r="E488" s="11"/>
      <c r="F488" s="10"/>
      <c r="G488" s="10"/>
      <c r="H488" s="12"/>
      <c r="I488" s="13"/>
      <c r="J488" s="14" t="str">
        <f t="shared" si="7"/>
        <v/>
      </c>
      <c r="K488" s="11"/>
      <c r="L488" s="10"/>
      <c r="M488" s="11"/>
      <c r="N488" s="10"/>
      <c r="O488" s="10"/>
      <c r="P488" s="11"/>
      <c r="Q488" s="18" t="str">
        <f>IF(E488="","",IFERROR(VLOOKUP(E488,'Category Guide'!$A$4:$C$43,3,FALSE),"Review"))</f>
        <v/>
      </c>
    </row>
    <row r="489" spans="1:17" x14ac:dyDescent="0.3">
      <c r="A489" s="9"/>
      <c r="B489" s="9"/>
      <c r="C489" s="10"/>
      <c r="D489" s="11"/>
      <c r="E489" s="11"/>
      <c r="F489" s="10"/>
      <c r="G489" s="10"/>
      <c r="H489" s="12"/>
      <c r="I489" s="13"/>
      <c r="J489" s="14" t="str">
        <f t="shared" si="7"/>
        <v/>
      </c>
      <c r="K489" s="11"/>
      <c r="L489" s="10"/>
      <c r="M489" s="11"/>
      <c r="N489" s="10"/>
      <c r="O489" s="10"/>
      <c r="P489" s="11"/>
      <c r="Q489" s="18" t="str">
        <f>IF(E489="","",IFERROR(VLOOKUP(E489,'Category Guide'!$A$4:$C$43,3,FALSE),"Review"))</f>
        <v/>
      </c>
    </row>
    <row r="490" spans="1:17" x14ac:dyDescent="0.3">
      <c r="A490" s="9"/>
      <c r="B490" s="9"/>
      <c r="C490" s="10"/>
      <c r="D490" s="11"/>
      <c r="E490" s="11"/>
      <c r="F490" s="10"/>
      <c r="G490" s="10"/>
      <c r="H490" s="12"/>
      <c r="I490" s="13"/>
      <c r="J490" s="14" t="str">
        <f t="shared" si="7"/>
        <v/>
      </c>
      <c r="K490" s="11"/>
      <c r="L490" s="10"/>
      <c r="M490" s="11"/>
      <c r="N490" s="10"/>
      <c r="O490" s="10"/>
      <c r="P490" s="11"/>
      <c r="Q490" s="18" t="str">
        <f>IF(E490="","",IFERROR(VLOOKUP(E490,'Category Guide'!$A$4:$C$43,3,FALSE),"Review"))</f>
        <v/>
      </c>
    </row>
    <row r="491" spans="1:17" x14ac:dyDescent="0.3">
      <c r="A491" s="9"/>
      <c r="B491" s="9"/>
      <c r="C491" s="10"/>
      <c r="D491" s="11"/>
      <c r="E491" s="11"/>
      <c r="F491" s="10"/>
      <c r="G491" s="10"/>
      <c r="H491" s="12"/>
      <c r="I491" s="13"/>
      <c r="J491" s="14" t="str">
        <f t="shared" si="7"/>
        <v/>
      </c>
      <c r="K491" s="11"/>
      <c r="L491" s="10"/>
      <c r="M491" s="11"/>
      <c r="N491" s="10"/>
      <c r="O491" s="10"/>
      <c r="P491" s="11"/>
      <c r="Q491" s="18" t="str">
        <f>IF(E491="","",IFERROR(VLOOKUP(E491,'Category Guide'!$A$4:$C$43,3,FALSE),"Review"))</f>
        <v/>
      </c>
    </row>
    <row r="492" spans="1:17" x14ac:dyDescent="0.3">
      <c r="A492" s="9"/>
      <c r="B492" s="9"/>
      <c r="C492" s="10"/>
      <c r="D492" s="11"/>
      <c r="E492" s="11"/>
      <c r="F492" s="10"/>
      <c r="G492" s="10"/>
      <c r="H492" s="12"/>
      <c r="I492" s="13"/>
      <c r="J492" s="14" t="str">
        <f t="shared" si="7"/>
        <v/>
      </c>
      <c r="K492" s="11"/>
      <c r="L492" s="10"/>
      <c r="M492" s="11"/>
      <c r="N492" s="10"/>
      <c r="O492" s="10"/>
      <c r="P492" s="11"/>
      <c r="Q492" s="18" t="str">
        <f>IF(E492="","",IFERROR(VLOOKUP(E492,'Category Guide'!$A$4:$C$43,3,FALSE),"Review"))</f>
        <v/>
      </c>
    </row>
    <row r="493" spans="1:17" x14ac:dyDescent="0.3">
      <c r="A493" s="9"/>
      <c r="B493" s="9"/>
      <c r="C493" s="10"/>
      <c r="D493" s="11"/>
      <c r="E493" s="11"/>
      <c r="F493" s="10"/>
      <c r="G493" s="10"/>
      <c r="H493" s="12"/>
      <c r="I493" s="13"/>
      <c r="J493" s="14" t="str">
        <f t="shared" si="7"/>
        <v/>
      </c>
      <c r="K493" s="11"/>
      <c r="L493" s="10"/>
      <c r="M493" s="11"/>
      <c r="N493" s="10"/>
      <c r="O493" s="10"/>
      <c r="P493" s="11"/>
      <c r="Q493" s="18" t="str">
        <f>IF(E493="","",IFERROR(VLOOKUP(E493,'Category Guide'!$A$4:$C$43,3,FALSE),"Review"))</f>
        <v/>
      </c>
    </row>
    <row r="494" spans="1:17" x14ac:dyDescent="0.3">
      <c r="A494" s="9"/>
      <c r="B494" s="9"/>
      <c r="C494" s="10"/>
      <c r="D494" s="11"/>
      <c r="E494" s="11"/>
      <c r="F494" s="10"/>
      <c r="G494" s="10"/>
      <c r="H494" s="12"/>
      <c r="I494" s="13"/>
      <c r="J494" s="14" t="str">
        <f t="shared" si="7"/>
        <v/>
      </c>
      <c r="K494" s="11"/>
      <c r="L494" s="10"/>
      <c r="M494" s="11"/>
      <c r="N494" s="10"/>
      <c r="O494" s="10"/>
      <c r="P494" s="11"/>
      <c r="Q494" s="18" t="str">
        <f>IF(E494="","",IFERROR(VLOOKUP(E494,'Category Guide'!$A$4:$C$43,3,FALSE),"Review"))</f>
        <v/>
      </c>
    </row>
    <row r="495" spans="1:17" x14ac:dyDescent="0.3">
      <c r="A495" s="9"/>
      <c r="B495" s="9"/>
      <c r="C495" s="10"/>
      <c r="D495" s="11"/>
      <c r="E495" s="11"/>
      <c r="F495" s="10"/>
      <c r="G495" s="10"/>
      <c r="H495" s="12"/>
      <c r="I495" s="13"/>
      <c r="J495" s="14" t="str">
        <f t="shared" si="7"/>
        <v/>
      </c>
      <c r="K495" s="11"/>
      <c r="L495" s="10"/>
      <c r="M495" s="11"/>
      <c r="N495" s="10"/>
      <c r="O495" s="10"/>
      <c r="P495" s="11"/>
      <c r="Q495" s="18" t="str">
        <f>IF(E495="","",IFERROR(VLOOKUP(E495,'Category Guide'!$A$4:$C$43,3,FALSE),"Review"))</f>
        <v/>
      </c>
    </row>
    <row r="496" spans="1:17" x14ac:dyDescent="0.3">
      <c r="A496" s="9"/>
      <c r="B496" s="9"/>
      <c r="C496" s="10"/>
      <c r="D496" s="11"/>
      <c r="E496" s="11"/>
      <c r="F496" s="10"/>
      <c r="G496" s="10"/>
      <c r="H496" s="12"/>
      <c r="I496" s="13"/>
      <c r="J496" s="14" t="str">
        <f t="shared" si="7"/>
        <v/>
      </c>
      <c r="K496" s="11"/>
      <c r="L496" s="10"/>
      <c r="M496" s="11"/>
      <c r="N496" s="10"/>
      <c r="O496" s="10"/>
      <c r="P496" s="11"/>
      <c r="Q496" s="18" t="str">
        <f>IF(E496="","",IFERROR(VLOOKUP(E496,'Category Guide'!$A$4:$C$43,3,FALSE),"Review"))</f>
        <v/>
      </c>
    </row>
    <row r="497" spans="1:17" x14ac:dyDescent="0.3">
      <c r="A497" s="9"/>
      <c r="B497" s="9"/>
      <c r="C497" s="10"/>
      <c r="D497" s="11"/>
      <c r="E497" s="11"/>
      <c r="F497" s="10"/>
      <c r="G497" s="10"/>
      <c r="H497" s="12"/>
      <c r="I497" s="13"/>
      <c r="J497" s="14" t="str">
        <f t="shared" si="7"/>
        <v/>
      </c>
      <c r="K497" s="11"/>
      <c r="L497" s="10"/>
      <c r="M497" s="11"/>
      <c r="N497" s="10"/>
      <c r="O497" s="10"/>
      <c r="P497" s="11"/>
      <c r="Q497" s="18" t="str">
        <f>IF(E497="","",IFERROR(VLOOKUP(E497,'Category Guide'!$A$4:$C$43,3,FALSE),"Review"))</f>
        <v/>
      </c>
    </row>
    <row r="498" spans="1:17" x14ac:dyDescent="0.3">
      <c r="A498" s="9"/>
      <c r="B498" s="9"/>
      <c r="C498" s="10"/>
      <c r="D498" s="11"/>
      <c r="E498" s="11"/>
      <c r="F498" s="10"/>
      <c r="G498" s="10"/>
      <c r="H498" s="12"/>
      <c r="I498" s="13"/>
      <c r="J498" s="14" t="str">
        <f t="shared" si="7"/>
        <v/>
      </c>
      <c r="K498" s="11"/>
      <c r="L498" s="10"/>
      <c r="M498" s="11"/>
      <c r="N498" s="10"/>
      <c r="O498" s="10"/>
      <c r="P498" s="11"/>
      <c r="Q498" s="18" t="str">
        <f>IF(E498="","",IFERROR(VLOOKUP(E498,'Category Guide'!$A$4:$C$43,3,FALSE),"Review"))</f>
        <v/>
      </c>
    </row>
    <row r="499" spans="1:17" x14ac:dyDescent="0.3">
      <c r="A499" s="9"/>
      <c r="B499" s="9"/>
      <c r="C499" s="10"/>
      <c r="D499" s="11"/>
      <c r="E499" s="11"/>
      <c r="F499" s="10"/>
      <c r="G499" s="10"/>
      <c r="H499" s="12"/>
      <c r="I499" s="13"/>
      <c r="J499" s="14" t="str">
        <f t="shared" si="7"/>
        <v/>
      </c>
      <c r="K499" s="11"/>
      <c r="L499" s="10"/>
      <c r="M499" s="11"/>
      <c r="N499" s="10"/>
      <c r="O499" s="10"/>
      <c r="P499" s="11"/>
      <c r="Q499" s="18" t="str">
        <f>IF(E499="","",IFERROR(VLOOKUP(E499,'Category Guide'!$A$4:$C$43,3,FALSE),"Review"))</f>
        <v/>
      </c>
    </row>
    <row r="500" spans="1:17" x14ac:dyDescent="0.3">
      <c r="A500" s="9"/>
      <c r="B500" s="9"/>
      <c r="C500" s="10"/>
      <c r="D500" s="11"/>
      <c r="E500" s="11"/>
      <c r="F500" s="10"/>
      <c r="G500" s="10"/>
      <c r="H500" s="12"/>
      <c r="I500" s="13"/>
      <c r="J500" s="14" t="str">
        <f t="shared" si="7"/>
        <v/>
      </c>
      <c r="K500" s="11"/>
      <c r="L500" s="10"/>
      <c r="M500" s="11"/>
      <c r="N500" s="10"/>
      <c r="O500" s="10"/>
      <c r="P500" s="11"/>
      <c r="Q500" s="18" t="str">
        <f>IF(E500="","",IFERROR(VLOOKUP(E500,'Category Guide'!$A$4:$C$43,3,FALSE),"Review"))</f>
        <v/>
      </c>
    </row>
    <row r="501" spans="1:17" x14ac:dyDescent="0.3">
      <c r="A501" s="9"/>
      <c r="B501" s="9"/>
      <c r="C501" s="10"/>
      <c r="D501" s="11"/>
      <c r="E501" s="11"/>
      <c r="F501" s="10"/>
      <c r="G501" s="10"/>
      <c r="H501" s="12"/>
      <c r="I501" s="13"/>
      <c r="J501" s="14" t="str">
        <f t="shared" si="7"/>
        <v/>
      </c>
      <c r="K501" s="11"/>
      <c r="L501" s="10"/>
      <c r="M501" s="11"/>
      <c r="N501" s="10"/>
      <c r="O501" s="10"/>
      <c r="P501" s="11"/>
      <c r="Q501" s="18" t="str">
        <f>IF(E501="","",IFERROR(VLOOKUP(E501,'Category Guide'!$A$4:$C$43,3,FALSE),"Review"))</f>
        <v/>
      </c>
    </row>
    <row r="502" spans="1:17" x14ac:dyDescent="0.3">
      <c r="A502" s="9"/>
      <c r="B502" s="9"/>
      <c r="C502" s="10"/>
      <c r="D502" s="11"/>
      <c r="E502" s="11"/>
      <c r="F502" s="10"/>
      <c r="G502" s="10"/>
      <c r="H502" s="12"/>
      <c r="I502" s="13"/>
      <c r="J502" s="14" t="str">
        <f t="shared" si="7"/>
        <v/>
      </c>
      <c r="K502" s="11"/>
      <c r="L502" s="10"/>
      <c r="M502" s="11"/>
      <c r="N502" s="10"/>
      <c r="O502" s="10"/>
      <c r="P502" s="11"/>
      <c r="Q502" s="18" t="str">
        <f>IF(E502="","",IFERROR(VLOOKUP(E502,'Category Guide'!$A$4:$C$43,3,FALSE),"Review"))</f>
        <v/>
      </c>
    </row>
    <row r="503" spans="1:17" x14ac:dyDescent="0.3">
      <c r="A503" s="9"/>
      <c r="B503" s="9"/>
      <c r="C503" s="10"/>
      <c r="D503" s="11"/>
      <c r="E503" s="11"/>
      <c r="F503" s="10"/>
      <c r="G503" s="10"/>
      <c r="H503" s="12"/>
      <c r="I503" s="13"/>
      <c r="J503" s="14" t="str">
        <f t="shared" si="7"/>
        <v/>
      </c>
      <c r="K503" s="11"/>
      <c r="L503" s="10"/>
      <c r="M503" s="11"/>
      <c r="N503" s="10"/>
      <c r="O503" s="10"/>
      <c r="P503" s="11"/>
      <c r="Q503" s="18" t="str">
        <f>IF(E503="","",IFERROR(VLOOKUP(E503,'Category Guide'!$A$4:$C$43,3,FALSE),"Review"))</f>
        <v/>
      </c>
    </row>
    <row r="504" spans="1:17" x14ac:dyDescent="0.3">
      <c r="A504" s="9"/>
      <c r="B504" s="9"/>
      <c r="C504" s="10"/>
      <c r="D504" s="11"/>
      <c r="E504" s="11"/>
      <c r="F504" s="10"/>
      <c r="G504" s="10"/>
      <c r="H504" s="12"/>
      <c r="I504" s="13"/>
      <c r="J504" s="14" t="str">
        <f t="shared" si="7"/>
        <v/>
      </c>
      <c r="K504" s="11"/>
      <c r="L504" s="10"/>
      <c r="M504" s="11"/>
      <c r="N504" s="10"/>
      <c r="O504" s="10"/>
      <c r="P504" s="11"/>
      <c r="Q504" s="18" t="str">
        <f>IF(E504="","",IFERROR(VLOOKUP(E504,'Category Guide'!$A$4:$C$43,3,FALSE),"Review"))</f>
        <v/>
      </c>
    </row>
    <row r="505" spans="1:17" x14ac:dyDescent="0.3">
      <c r="A505" s="9"/>
      <c r="B505" s="9"/>
      <c r="C505" s="10"/>
      <c r="D505" s="11"/>
      <c r="E505" s="11"/>
      <c r="F505" s="10"/>
      <c r="G505" s="10"/>
      <c r="H505" s="12"/>
      <c r="I505" s="13"/>
      <c r="J505" s="14" t="str">
        <f t="shared" si="7"/>
        <v/>
      </c>
      <c r="K505" s="11"/>
      <c r="L505" s="10"/>
      <c r="M505" s="11"/>
      <c r="N505" s="10"/>
      <c r="O505" s="10"/>
      <c r="P505" s="11"/>
      <c r="Q505" s="18" t="str">
        <f>IF(E505="","",IFERROR(VLOOKUP(E505,'Category Guide'!$A$4:$C$43,3,FALSE),"Review"))</f>
        <v/>
      </c>
    </row>
  </sheetData>
  <autoFilter ref="A5:Q505" xr:uid="{00000000-0009-0000-0000-000002000000}"/>
  <mergeCells count="2">
    <mergeCell ref="A2:Q2"/>
    <mergeCell ref="A1:Q1"/>
  </mergeCells>
  <conditionalFormatting sqref="M6:M505">
    <cfRule type="cellIs" dxfId="1" priority="1" operator="equal">
      <formula>"No"</formula>
    </cfRule>
  </conditionalFormatting>
  <conditionalFormatting sqref="P6:P505">
    <cfRule type="cellIs" dxfId="0" priority="2" operator="equal">
      <formula>"Review"</formula>
    </cfRule>
  </conditionalFormatting>
  <dataValidations count="4">
    <dataValidation type="list" allowBlank="1" sqref="D6:D505" xr:uid="{00000000-0002-0000-0200-000000000000}">
      <formula1>"Business Checking/Debit,Business Credit Card,Cash,Zelle,Cash App,PayPal,Venmo,Stripe/Processor,Owner-Paid/Personal,Other"</formula1>
    </dataValidation>
    <dataValidation type="list" allowBlank="1" sqref="M6:M505" xr:uid="{00000000-0002-0000-0200-000001000000}">
      <formula1>"Yes,No,N/A"</formula1>
    </dataValidation>
    <dataValidation type="list" allowBlank="1" sqref="P6:P505" xr:uid="{00000000-0002-0000-0200-000002000000}">
      <formula1>"Reviewed,Review,Personal/Exclude,Reimbursable"</formula1>
    </dataValidation>
    <dataValidation type="decimal" allowBlank="1" sqref="I6:I505" xr:uid="{00000000-0002-0000-0200-000003000000}">
      <formula1>0</formula1>
      <formula2>1</formula2>
    </dataValidation>
  </dataValidations>
  <pageMargins left="0.25" right="0.25" top="0.4" bottom="0.4" header="0.5" footer="0.5"/>
  <pageSetup orientation="landscape"/>
  <headerFooter>
    <oddFooter>&amp;C&amp;8 &amp;K808080Marian Enterprises LLC | www.marianenterprisesllc.com | We Do More Than Prepare Your Taxes.</oddFooter>
  </headerFooter>
  <legacyDrawing r:id="rId1"/>
  <extLst>
    <ext xmlns:x14="http://schemas.microsoft.com/office/spreadsheetml/2009/9/main" uri="{CCE6A557-97BC-4b89-ADB6-D9C93CAAB3DF}">
      <x14:dataValidations xmlns:xm="http://schemas.microsoft.com/office/excel/2006/main" count="1">
        <x14:dataValidation type="list" allowBlank="1" xr:uid="{00000000-0002-0000-0200-000004000000}">
          <x14:formula1>
            <xm:f>'Category Guide'!$A$4:$A$43</xm:f>
          </x14:formula1>
          <xm:sqref>E6:E505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0"/>
  <sheetViews>
    <sheetView showGridLines="0" workbookViewId="0">
      <pane xSplit="1" ySplit="5" topLeftCell="B6" activePane="bottomRight" state="frozen"/>
      <selection pane="topRight"/>
      <selection pane="bottomLeft"/>
      <selection pane="bottomRight" sqref="A1:XFD1048576"/>
    </sheetView>
  </sheetViews>
  <sheetFormatPr defaultRowHeight="14.4" x14ac:dyDescent="0.3"/>
  <cols>
    <col min="1" max="1" width="32" style="3" customWidth="1"/>
    <col min="2" max="13" width="13" style="3" customWidth="1"/>
    <col min="14" max="14" width="15" style="3" customWidth="1"/>
    <col min="15" max="15" width="8.88671875" style="3" customWidth="1"/>
    <col min="16" max="16384" width="8.88671875" style="3"/>
  </cols>
  <sheetData>
    <row r="1" spans="1:14" ht="21" customHeight="1" x14ac:dyDescent="0.4">
      <c r="A1" s="33" t="s">
        <v>200</v>
      </c>
      <c r="B1" s="37"/>
      <c r="C1" s="37"/>
      <c r="D1" s="37"/>
      <c r="E1" s="37"/>
      <c r="F1" s="37"/>
      <c r="G1" s="37"/>
      <c r="H1" s="37"/>
      <c r="I1" s="37"/>
      <c r="J1" s="37"/>
      <c r="K1" s="37"/>
      <c r="L1" s="37"/>
      <c r="M1" s="37"/>
      <c r="N1" s="37"/>
    </row>
    <row r="3" spans="1:14" x14ac:dyDescent="0.3">
      <c r="A3" s="3" t="s">
        <v>18</v>
      </c>
      <c r="B3" s="5">
        <f>'Start Here'!C17</f>
        <v>2026</v>
      </c>
    </row>
    <row r="5" spans="1:14" x14ac:dyDescent="0.3">
      <c r="A5" s="42" t="s">
        <v>31</v>
      </c>
      <c r="B5" s="42" t="s">
        <v>201</v>
      </c>
      <c r="C5" s="42" t="s">
        <v>202</v>
      </c>
      <c r="D5" s="42" t="s">
        <v>203</v>
      </c>
      <c r="E5" s="42" t="s">
        <v>204</v>
      </c>
      <c r="F5" s="42" t="s">
        <v>205</v>
      </c>
      <c r="G5" s="42" t="s">
        <v>206</v>
      </c>
      <c r="H5" s="42" t="s">
        <v>207</v>
      </c>
      <c r="I5" s="42" t="s">
        <v>208</v>
      </c>
      <c r="J5" s="42" t="s">
        <v>209</v>
      </c>
      <c r="K5" s="42" t="s">
        <v>210</v>
      </c>
      <c r="L5" s="42" t="s">
        <v>211</v>
      </c>
      <c r="M5" s="42" t="s">
        <v>212</v>
      </c>
      <c r="N5" s="42" t="s">
        <v>213</v>
      </c>
    </row>
    <row r="6" spans="1:14" x14ac:dyDescent="0.3">
      <c r="A6" s="43" t="s">
        <v>35</v>
      </c>
      <c r="B6" s="44">
        <f>SUMIFS('Expense Tracker'!$J$6:$J$505,'Expense Tracker'!$E$6:$E$505,$A6,'Expense Tracker'!$A$6:$A$505,"&gt;="&amp;DATE($B$3,1,1),'Expense Tracker'!$A$6:$A$505,"&lt;"&amp;EDATE(DATE($B$3,1,1),1))</f>
        <v>0</v>
      </c>
      <c r="C6" s="44">
        <f>SUMIFS('Expense Tracker'!$J$6:$J$505,'Expense Tracker'!$E$6:$E$505,$A6,'Expense Tracker'!$A$6:$A$505,"&gt;="&amp;DATE($B$3,2,1),'Expense Tracker'!$A$6:$A$505,"&lt;"&amp;EDATE(DATE($B$3,2,1),1))</f>
        <v>0</v>
      </c>
      <c r="D6" s="44">
        <f>SUMIFS('Expense Tracker'!$J$6:$J$505,'Expense Tracker'!$E$6:$E$505,$A6,'Expense Tracker'!$A$6:$A$505,"&gt;="&amp;DATE($B$3,3,1),'Expense Tracker'!$A$6:$A$505,"&lt;"&amp;EDATE(DATE($B$3,3,1),1))</f>
        <v>0</v>
      </c>
      <c r="E6" s="44">
        <f>SUMIFS('Expense Tracker'!$J$6:$J$505,'Expense Tracker'!$E$6:$E$505,$A6,'Expense Tracker'!$A$6:$A$505,"&gt;="&amp;DATE($B$3,4,1),'Expense Tracker'!$A$6:$A$505,"&lt;"&amp;EDATE(DATE($B$3,4,1),1))</f>
        <v>0</v>
      </c>
      <c r="F6" s="44">
        <f>SUMIFS('Expense Tracker'!$J$6:$J$505,'Expense Tracker'!$E$6:$E$505,$A6,'Expense Tracker'!$A$6:$A$505,"&gt;="&amp;DATE($B$3,5,1),'Expense Tracker'!$A$6:$A$505,"&lt;"&amp;EDATE(DATE($B$3,5,1),1))</f>
        <v>0</v>
      </c>
      <c r="G6" s="44">
        <f>SUMIFS('Expense Tracker'!$J$6:$J$505,'Expense Tracker'!$E$6:$E$505,$A6,'Expense Tracker'!$A$6:$A$505,"&gt;="&amp;DATE($B$3,6,1),'Expense Tracker'!$A$6:$A$505,"&lt;"&amp;EDATE(DATE($B$3,6,1),1))</f>
        <v>0</v>
      </c>
      <c r="H6" s="44">
        <f>SUMIFS('Expense Tracker'!$J$6:$J$505,'Expense Tracker'!$E$6:$E$505,$A6,'Expense Tracker'!$A$6:$A$505,"&gt;="&amp;DATE($B$3,7,1),'Expense Tracker'!$A$6:$A$505,"&lt;"&amp;EDATE(DATE($B$3,7,1),1))</f>
        <v>0</v>
      </c>
      <c r="I6" s="44">
        <f>SUMIFS('Expense Tracker'!$J$6:$J$505,'Expense Tracker'!$E$6:$E$505,$A6,'Expense Tracker'!$A$6:$A$505,"&gt;="&amp;DATE($B$3,8,1),'Expense Tracker'!$A$6:$A$505,"&lt;"&amp;EDATE(DATE($B$3,8,1),1))</f>
        <v>0</v>
      </c>
      <c r="J6" s="44">
        <f>SUMIFS('Expense Tracker'!$J$6:$J$505,'Expense Tracker'!$E$6:$E$505,$A6,'Expense Tracker'!$A$6:$A$505,"&gt;="&amp;DATE($B$3,9,1),'Expense Tracker'!$A$6:$A$505,"&lt;"&amp;EDATE(DATE($B$3,9,1),1))</f>
        <v>0</v>
      </c>
      <c r="K6" s="44">
        <f>SUMIFS('Expense Tracker'!$J$6:$J$505,'Expense Tracker'!$E$6:$E$505,$A6,'Expense Tracker'!$A$6:$A$505,"&gt;="&amp;DATE($B$3,10,1),'Expense Tracker'!$A$6:$A$505,"&lt;"&amp;EDATE(DATE($B$3,10,1),1))</f>
        <v>0</v>
      </c>
      <c r="L6" s="44">
        <f>SUMIFS('Expense Tracker'!$J$6:$J$505,'Expense Tracker'!$E$6:$E$505,$A6,'Expense Tracker'!$A$6:$A$505,"&gt;="&amp;DATE($B$3,11,1),'Expense Tracker'!$A$6:$A$505,"&lt;"&amp;EDATE(DATE($B$3,11,1),1))</f>
        <v>0</v>
      </c>
      <c r="M6" s="44">
        <f>SUMIFS('Expense Tracker'!$J$6:$J$505,'Expense Tracker'!$E$6:$E$505,$A6,'Expense Tracker'!$A$6:$A$505,"&gt;="&amp;DATE($B$3,12,1),'Expense Tracker'!$A$6:$A$505,"&lt;"&amp;EDATE(DATE($B$3,12,1),1))</f>
        <v>0</v>
      </c>
      <c r="N6" s="44">
        <f t="shared" ref="N6:N45" si="0">SUM(B6:M6)</f>
        <v>0</v>
      </c>
    </row>
    <row r="7" spans="1:14" x14ac:dyDescent="0.3">
      <c r="A7" s="45" t="s">
        <v>39</v>
      </c>
      <c r="B7" s="46">
        <f>SUMIFS('Expense Tracker'!$J$6:$J$505,'Expense Tracker'!$E$6:$E$505,$A7,'Expense Tracker'!$A$6:$A$505,"&gt;="&amp;DATE($B$3,1,1),'Expense Tracker'!$A$6:$A$505,"&lt;"&amp;EDATE(DATE($B$3,1,1),1))</f>
        <v>0</v>
      </c>
      <c r="C7" s="46">
        <f>SUMIFS('Expense Tracker'!$J$6:$J$505,'Expense Tracker'!$E$6:$E$505,$A7,'Expense Tracker'!$A$6:$A$505,"&gt;="&amp;DATE($B$3,2,1),'Expense Tracker'!$A$6:$A$505,"&lt;"&amp;EDATE(DATE($B$3,2,1),1))</f>
        <v>0</v>
      </c>
      <c r="D7" s="46">
        <f>SUMIFS('Expense Tracker'!$J$6:$J$505,'Expense Tracker'!$E$6:$E$505,$A7,'Expense Tracker'!$A$6:$A$505,"&gt;="&amp;DATE($B$3,3,1),'Expense Tracker'!$A$6:$A$505,"&lt;"&amp;EDATE(DATE($B$3,3,1),1))</f>
        <v>0</v>
      </c>
      <c r="E7" s="46">
        <f>SUMIFS('Expense Tracker'!$J$6:$J$505,'Expense Tracker'!$E$6:$E$505,$A7,'Expense Tracker'!$A$6:$A$505,"&gt;="&amp;DATE($B$3,4,1),'Expense Tracker'!$A$6:$A$505,"&lt;"&amp;EDATE(DATE($B$3,4,1),1))</f>
        <v>0</v>
      </c>
      <c r="F7" s="46">
        <f>SUMIFS('Expense Tracker'!$J$6:$J$505,'Expense Tracker'!$E$6:$E$505,$A7,'Expense Tracker'!$A$6:$A$505,"&gt;="&amp;DATE($B$3,5,1),'Expense Tracker'!$A$6:$A$505,"&lt;"&amp;EDATE(DATE($B$3,5,1),1))</f>
        <v>0</v>
      </c>
      <c r="G7" s="46">
        <f>SUMIFS('Expense Tracker'!$J$6:$J$505,'Expense Tracker'!$E$6:$E$505,$A7,'Expense Tracker'!$A$6:$A$505,"&gt;="&amp;DATE($B$3,6,1),'Expense Tracker'!$A$6:$A$505,"&lt;"&amp;EDATE(DATE($B$3,6,1),1))</f>
        <v>0</v>
      </c>
      <c r="H7" s="46">
        <f>SUMIFS('Expense Tracker'!$J$6:$J$505,'Expense Tracker'!$E$6:$E$505,$A7,'Expense Tracker'!$A$6:$A$505,"&gt;="&amp;DATE($B$3,7,1),'Expense Tracker'!$A$6:$A$505,"&lt;"&amp;EDATE(DATE($B$3,7,1),1))</f>
        <v>0</v>
      </c>
      <c r="I7" s="46">
        <f>SUMIFS('Expense Tracker'!$J$6:$J$505,'Expense Tracker'!$E$6:$E$505,$A7,'Expense Tracker'!$A$6:$A$505,"&gt;="&amp;DATE($B$3,8,1),'Expense Tracker'!$A$6:$A$505,"&lt;"&amp;EDATE(DATE($B$3,8,1),1))</f>
        <v>0</v>
      </c>
      <c r="J7" s="46">
        <f>SUMIFS('Expense Tracker'!$J$6:$J$505,'Expense Tracker'!$E$6:$E$505,$A7,'Expense Tracker'!$A$6:$A$505,"&gt;="&amp;DATE($B$3,9,1),'Expense Tracker'!$A$6:$A$505,"&lt;"&amp;EDATE(DATE($B$3,9,1),1))</f>
        <v>0</v>
      </c>
      <c r="K7" s="46">
        <f>SUMIFS('Expense Tracker'!$J$6:$J$505,'Expense Tracker'!$E$6:$E$505,$A7,'Expense Tracker'!$A$6:$A$505,"&gt;="&amp;DATE($B$3,10,1),'Expense Tracker'!$A$6:$A$505,"&lt;"&amp;EDATE(DATE($B$3,10,1),1))</f>
        <v>0</v>
      </c>
      <c r="L7" s="46">
        <f>SUMIFS('Expense Tracker'!$J$6:$J$505,'Expense Tracker'!$E$6:$E$505,$A7,'Expense Tracker'!$A$6:$A$505,"&gt;="&amp;DATE($B$3,11,1),'Expense Tracker'!$A$6:$A$505,"&lt;"&amp;EDATE(DATE($B$3,11,1),1))</f>
        <v>0</v>
      </c>
      <c r="M7" s="46">
        <f>SUMIFS('Expense Tracker'!$J$6:$J$505,'Expense Tracker'!$E$6:$E$505,$A7,'Expense Tracker'!$A$6:$A$505,"&gt;="&amp;DATE($B$3,12,1),'Expense Tracker'!$A$6:$A$505,"&lt;"&amp;EDATE(DATE($B$3,12,1),1))</f>
        <v>0</v>
      </c>
      <c r="N7" s="46">
        <f t="shared" si="0"/>
        <v>0</v>
      </c>
    </row>
    <row r="8" spans="1:14" x14ac:dyDescent="0.3">
      <c r="A8" s="43" t="s">
        <v>43</v>
      </c>
      <c r="B8" s="44">
        <f>SUMIFS('Expense Tracker'!$J$6:$J$505,'Expense Tracker'!$E$6:$E$505,$A8,'Expense Tracker'!$A$6:$A$505,"&gt;="&amp;DATE($B$3,1,1),'Expense Tracker'!$A$6:$A$505,"&lt;"&amp;EDATE(DATE($B$3,1,1),1))</f>
        <v>0</v>
      </c>
      <c r="C8" s="44">
        <f>SUMIFS('Expense Tracker'!$J$6:$J$505,'Expense Tracker'!$E$6:$E$505,$A8,'Expense Tracker'!$A$6:$A$505,"&gt;="&amp;DATE($B$3,2,1),'Expense Tracker'!$A$6:$A$505,"&lt;"&amp;EDATE(DATE($B$3,2,1),1))</f>
        <v>0</v>
      </c>
      <c r="D8" s="44">
        <f>SUMIFS('Expense Tracker'!$J$6:$J$505,'Expense Tracker'!$E$6:$E$505,$A8,'Expense Tracker'!$A$6:$A$505,"&gt;="&amp;DATE($B$3,3,1),'Expense Tracker'!$A$6:$A$505,"&lt;"&amp;EDATE(DATE($B$3,3,1),1))</f>
        <v>0</v>
      </c>
      <c r="E8" s="44">
        <f>SUMIFS('Expense Tracker'!$J$6:$J$505,'Expense Tracker'!$E$6:$E$505,$A8,'Expense Tracker'!$A$6:$A$505,"&gt;="&amp;DATE($B$3,4,1),'Expense Tracker'!$A$6:$A$505,"&lt;"&amp;EDATE(DATE($B$3,4,1),1))</f>
        <v>0</v>
      </c>
      <c r="F8" s="44">
        <f>SUMIFS('Expense Tracker'!$J$6:$J$505,'Expense Tracker'!$E$6:$E$505,$A8,'Expense Tracker'!$A$6:$A$505,"&gt;="&amp;DATE($B$3,5,1),'Expense Tracker'!$A$6:$A$505,"&lt;"&amp;EDATE(DATE($B$3,5,1),1))</f>
        <v>0</v>
      </c>
      <c r="G8" s="44">
        <f>SUMIFS('Expense Tracker'!$J$6:$J$505,'Expense Tracker'!$E$6:$E$505,$A8,'Expense Tracker'!$A$6:$A$505,"&gt;="&amp;DATE($B$3,6,1),'Expense Tracker'!$A$6:$A$505,"&lt;"&amp;EDATE(DATE($B$3,6,1),1))</f>
        <v>0</v>
      </c>
      <c r="H8" s="44">
        <f>SUMIFS('Expense Tracker'!$J$6:$J$505,'Expense Tracker'!$E$6:$E$505,$A8,'Expense Tracker'!$A$6:$A$505,"&gt;="&amp;DATE($B$3,7,1),'Expense Tracker'!$A$6:$A$505,"&lt;"&amp;EDATE(DATE($B$3,7,1),1))</f>
        <v>0</v>
      </c>
      <c r="I8" s="44">
        <f>SUMIFS('Expense Tracker'!$J$6:$J$505,'Expense Tracker'!$E$6:$E$505,$A8,'Expense Tracker'!$A$6:$A$505,"&gt;="&amp;DATE($B$3,8,1),'Expense Tracker'!$A$6:$A$505,"&lt;"&amp;EDATE(DATE($B$3,8,1),1))</f>
        <v>0</v>
      </c>
      <c r="J8" s="44">
        <f>SUMIFS('Expense Tracker'!$J$6:$J$505,'Expense Tracker'!$E$6:$E$505,$A8,'Expense Tracker'!$A$6:$A$505,"&gt;="&amp;DATE($B$3,9,1),'Expense Tracker'!$A$6:$A$505,"&lt;"&amp;EDATE(DATE($B$3,9,1),1))</f>
        <v>0</v>
      </c>
      <c r="K8" s="44">
        <f>SUMIFS('Expense Tracker'!$J$6:$J$505,'Expense Tracker'!$E$6:$E$505,$A8,'Expense Tracker'!$A$6:$A$505,"&gt;="&amp;DATE($B$3,10,1),'Expense Tracker'!$A$6:$A$505,"&lt;"&amp;EDATE(DATE($B$3,10,1),1))</f>
        <v>0</v>
      </c>
      <c r="L8" s="44">
        <f>SUMIFS('Expense Tracker'!$J$6:$J$505,'Expense Tracker'!$E$6:$E$505,$A8,'Expense Tracker'!$A$6:$A$505,"&gt;="&amp;DATE($B$3,11,1),'Expense Tracker'!$A$6:$A$505,"&lt;"&amp;EDATE(DATE($B$3,11,1),1))</f>
        <v>0</v>
      </c>
      <c r="M8" s="44">
        <f>SUMIFS('Expense Tracker'!$J$6:$J$505,'Expense Tracker'!$E$6:$E$505,$A8,'Expense Tracker'!$A$6:$A$505,"&gt;="&amp;DATE($B$3,12,1),'Expense Tracker'!$A$6:$A$505,"&lt;"&amp;EDATE(DATE($B$3,12,1),1))</f>
        <v>0</v>
      </c>
      <c r="N8" s="44">
        <f t="shared" si="0"/>
        <v>0</v>
      </c>
    </row>
    <row r="9" spans="1:14" x14ac:dyDescent="0.3">
      <c r="A9" s="45" t="s">
        <v>47</v>
      </c>
      <c r="B9" s="46">
        <f>SUMIFS('Expense Tracker'!$J$6:$J$505,'Expense Tracker'!$E$6:$E$505,$A9,'Expense Tracker'!$A$6:$A$505,"&gt;="&amp;DATE($B$3,1,1),'Expense Tracker'!$A$6:$A$505,"&lt;"&amp;EDATE(DATE($B$3,1,1),1))</f>
        <v>0</v>
      </c>
      <c r="C9" s="46">
        <f>SUMIFS('Expense Tracker'!$J$6:$J$505,'Expense Tracker'!$E$6:$E$505,$A9,'Expense Tracker'!$A$6:$A$505,"&gt;="&amp;DATE($B$3,2,1),'Expense Tracker'!$A$6:$A$505,"&lt;"&amp;EDATE(DATE($B$3,2,1),1))</f>
        <v>0</v>
      </c>
      <c r="D9" s="46">
        <f>SUMIFS('Expense Tracker'!$J$6:$J$505,'Expense Tracker'!$E$6:$E$505,$A9,'Expense Tracker'!$A$6:$A$505,"&gt;="&amp;DATE($B$3,3,1),'Expense Tracker'!$A$6:$A$505,"&lt;"&amp;EDATE(DATE($B$3,3,1),1))</f>
        <v>0</v>
      </c>
      <c r="E9" s="46">
        <f>SUMIFS('Expense Tracker'!$J$6:$J$505,'Expense Tracker'!$E$6:$E$505,$A9,'Expense Tracker'!$A$6:$A$505,"&gt;="&amp;DATE($B$3,4,1),'Expense Tracker'!$A$6:$A$505,"&lt;"&amp;EDATE(DATE($B$3,4,1),1))</f>
        <v>0</v>
      </c>
      <c r="F9" s="46">
        <f>SUMIFS('Expense Tracker'!$J$6:$J$505,'Expense Tracker'!$E$6:$E$505,$A9,'Expense Tracker'!$A$6:$A$505,"&gt;="&amp;DATE($B$3,5,1),'Expense Tracker'!$A$6:$A$505,"&lt;"&amp;EDATE(DATE($B$3,5,1),1))</f>
        <v>0</v>
      </c>
      <c r="G9" s="46">
        <f>SUMIFS('Expense Tracker'!$J$6:$J$505,'Expense Tracker'!$E$6:$E$505,$A9,'Expense Tracker'!$A$6:$A$505,"&gt;="&amp;DATE($B$3,6,1),'Expense Tracker'!$A$6:$A$505,"&lt;"&amp;EDATE(DATE($B$3,6,1),1))</f>
        <v>0</v>
      </c>
      <c r="H9" s="46">
        <f>SUMIFS('Expense Tracker'!$J$6:$J$505,'Expense Tracker'!$E$6:$E$505,$A9,'Expense Tracker'!$A$6:$A$505,"&gt;="&amp;DATE($B$3,7,1),'Expense Tracker'!$A$6:$A$505,"&lt;"&amp;EDATE(DATE($B$3,7,1),1))</f>
        <v>0</v>
      </c>
      <c r="I9" s="46">
        <f>SUMIFS('Expense Tracker'!$J$6:$J$505,'Expense Tracker'!$E$6:$E$505,$A9,'Expense Tracker'!$A$6:$A$505,"&gt;="&amp;DATE($B$3,8,1),'Expense Tracker'!$A$6:$A$505,"&lt;"&amp;EDATE(DATE($B$3,8,1),1))</f>
        <v>0</v>
      </c>
      <c r="J9" s="46">
        <f>SUMIFS('Expense Tracker'!$J$6:$J$505,'Expense Tracker'!$E$6:$E$505,$A9,'Expense Tracker'!$A$6:$A$505,"&gt;="&amp;DATE($B$3,9,1),'Expense Tracker'!$A$6:$A$505,"&lt;"&amp;EDATE(DATE($B$3,9,1),1))</f>
        <v>0</v>
      </c>
      <c r="K9" s="46">
        <f>SUMIFS('Expense Tracker'!$J$6:$J$505,'Expense Tracker'!$E$6:$E$505,$A9,'Expense Tracker'!$A$6:$A$505,"&gt;="&amp;DATE($B$3,10,1),'Expense Tracker'!$A$6:$A$505,"&lt;"&amp;EDATE(DATE($B$3,10,1),1))</f>
        <v>0</v>
      </c>
      <c r="L9" s="46">
        <f>SUMIFS('Expense Tracker'!$J$6:$J$505,'Expense Tracker'!$E$6:$E$505,$A9,'Expense Tracker'!$A$6:$A$505,"&gt;="&amp;DATE($B$3,11,1),'Expense Tracker'!$A$6:$A$505,"&lt;"&amp;EDATE(DATE($B$3,11,1),1))</f>
        <v>0</v>
      </c>
      <c r="M9" s="46">
        <f>SUMIFS('Expense Tracker'!$J$6:$J$505,'Expense Tracker'!$E$6:$E$505,$A9,'Expense Tracker'!$A$6:$A$505,"&gt;="&amp;DATE($B$3,12,1),'Expense Tracker'!$A$6:$A$505,"&lt;"&amp;EDATE(DATE($B$3,12,1),1))</f>
        <v>0</v>
      </c>
      <c r="N9" s="46">
        <f t="shared" si="0"/>
        <v>0</v>
      </c>
    </row>
    <row r="10" spans="1:14" x14ac:dyDescent="0.3">
      <c r="A10" s="43" t="s">
        <v>51</v>
      </c>
      <c r="B10" s="44">
        <f>SUMIFS('Expense Tracker'!$J$6:$J$505,'Expense Tracker'!$E$6:$E$505,$A10,'Expense Tracker'!$A$6:$A$505,"&gt;="&amp;DATE($B$3,1,1),'Expense Tracker'!$A$6:$A$505,"&lt;"&amp;EDATE(DATE($B$3,1,1),1))</f>
        <v>0</v>
      </c>
      <c r="C10" s="44">
        <f>SUMIFS('Expense Tracker'!$J$6:$J$505,'Expense Tracker'!$E$6:$E$505,$A10,'Expense Tracker'!$A$6:$A$505,"&gt;="&amp;DATE($B$3,2,1),'Expense Tracker'!$A$6:$A$505,"&lt;"&amp;EDATE(DATE($B$3,2,1),1))</f>
        <v>0</v>
      </c>
      <c r="D10" s="44">
        <f>SUMIFS('Expense Tracker'!$J$6:$J$505,'Expense Tracker'!$E$6:$E$505,$A10,'Expense Tracker'!$A$6:$A$505,"&gt;="&amp;DATE($B$3,3,1),'Expense Tracker'!$A$6:$A$505,"&lt;"&amp;EDATE(DATE($B$3,3,1),1))</f>
        <v>0</v>
      </c>
      <c r="E10" s="44">
        <f>SUMIFS('Expense Tracker'!$J$6:$J$505,'Expense Tracker'!$E$6:$E$505,$A10,'Expense Tracker'!$A$6:$A$505,"&gt;="&amp;DATE($B$3,4,1),'Expense Tracker'!$A$6:$A$505,"&lt;"&amp;EDATE(DATE($B$3,4,1),1))</f>
        <v>0</v>
      </c>
      <c r="F10" s="44">
        <f>SUMIFS('Expense Tracker'!$J$6:$J$505,'Expense Tracker'!$E$6:$E$505,$A10,'Expense Tracker'!$A$6:$A$505,"&gt;="&amp;DATE($B$3,5,1),'Expense Tracker'!$A$6:$A$505,"&lt;"&amp;EDATE(DATE($B$3,5,1),1))</f>
        <v>0</v>
      </c>
      <c r="G10" s="44">
        <f>SUMIFS('Expense Tracker'!$J$6:$J$505,'Expense Tracker'!$E$6:$E$505,$A10,'Expense Tracker'!$A$6:$A$505,"&gt;="&amp;DATE($B$3,6,1),'Expense Tracker'!$A$6:$A$505,"&lt;"&amp;EDATE(DATE($B$3,6,1),1))</f>
        <v>0</v>
      </c>
      <c r="H10" s="44">
        <f>SUMIFS('Expense Tracker'!$J$6:$J$505,'Expense Tracker'!$E$6:$E$505,$A10,'Expense Tracker'!$A$6:$A$505,"&gt;="&amp;DATE($B$3,7,1),'Expense Tracker'!$A$6:$A$505,"&lt;"&amp;EDATE(DATE($B$3,7,1),1))</f>
        <v>0</v>
      </c>
      <c r="I10" s="44">
        <f>SUMIFS('Expense Tracker'!$J$6:$J$505,'Expense Tracker'!$E$6:$E$505,$A10,'Expense Tracker'!$A$6:$A$505,"&gt;="&amp;DATE($B$3,8,1),'Expense Tracker'!$A$6:$A$505,"&lt;"&amp;EDATE(DATE($B$3,8,1),1))</f>
        <v>0</v>
      </c>
      <c r="J10" s="44">
        <f>SUMIFS('Expense Tracker'!$J$6:$J$505,'Expense Tracker'!$E$6:$E$505,$A10,'Expense Tracker'!$A$6:$A$505,"&gt;="&amp;DATE($B$3,9,1),'Expense Tracker'!$A$6:$A$505,"&lt;"&amp;EDATE(DATE($B$3,9,1),1))</f>
        <v>0</v>
      </c>
      <c r="K10" s="44">
        <f>SUMIFS('Expense Tracker'!$J$6:$J$505,'Expense Tracker'!$E$6:$E$505,$A10,'Expense Tracker'!$A$6:$A$505,"&gt;="&amp;DATE($B$3,10,1),'Expense Tracker'!$A$6:$A$505,"&lt;"&amp;EDATE(DATE($B$3,10,1),1))</f>
        <v>0</v>
      </c>
      <c r="L10" s="44">
        <f>SUMIFS('Expense Tracker'!$J$6:$J$505,'Expense Tracker'!$E$6:$E$505,$A10,'Expense Tracker'!$A$6:$A$505,"&gt;="&amp;DATE($B$3,11,1),'Expense Tracker'!$A$6:$A$505,"&lt;"&amp;EDATE(DATE($B$3,11,1),1))</f>
        <v>0</v>
      </c>
      <c r="M10" s="44">
        <f>SUMIFS('Expense Tracker'!$J$6:$J$505,'Expense Tracker'!$E$6:$E$505,$A10,'Expense Tracker'!$A$6:$A$505,"&gt;="&amp;DATE($B$3,12,1),'Expense Tracker'!$A$6:$A$505,"&lt;"&amp;EDATE(DATE($B$3,12,1),1))</f>
        <v>0</v>
      </c>
      <c r="N10" s="44">
        <f t="shared" si="0"/>
        <v>0</v>
      </c>
    </row>
    <row r="11" spans="1:14" x14ac:dyDescent="0.3">
      <c r="A11" s="45" t="s">
        <v>54</v>
      </c>
      <c r="B11" s="46">
        <f>SUMIFS('Expense Tracker'!$J$6:$J$505,'Expense Tracker'!$E$6:$E$505,$A11,'Expense Tracker'!$A$6:$A$505,"&gt;="&amp;DATE($B$3,1,1),'Expense Tracker'!$A$6:$A$505,"&lt;"&amp;EDATE(DATE($B$3,1,1),1))</f>
        <v>0</v>
      </c>
      <c r="C11" s="46">
        <f>SUMIFS('Expense Tracker'!$J$6:$J$505,'Expense Tracker'!$E$6:$E$505,$A11,'Expense Tracker'!$A$6:$A$505,"&gt;="&amp;DATE($B$3,2,1),'Expense Tracker'!$A$6:$A$505,"&lt;"&amp;EDATE(DATE($B$3,2,1),1))</f>
        <v>0</v>
      </c>
      <c r="D11" s="46">
        <f>SUMIFS('Expense Tracker'!$J$6:$J$505,'Expense Tracker'!$E$6:$E$505,$A11,'Expense Tracker'!$A$6:$A$505,"&gt;="&amp;DATE($B$3,3,1),'Expense Tracker'!$A$6:$A$505,"&lt;"&amp;EDATE(DATE($B$3,3,1),1))</f>
        <v>0</v>
      </c>
      <c r="E11" s="46">
        <f>SUMIFS('Expense Tracker'!$J$6:$J$505,'Expense Tracker'!$E$6:$E$505,$A11,'Expense Tracker'!$A$6:$A$505,"&gt;="&amp;DATE($B$3,4,1),'Expense Tracker'!$A$6:$A$505,"&lt;"&amp;EDATE(DATE($B$3,4,1),1))</f>
        <v>0</v>
      </c>
      <c r="F11" s="46">
        <f>SUMIFS('Expense Tracker'!$J$6:$J$505,'Expense Tracker'!$E$6:$E$505,$A11,'Expense Tracker'!$A$6:$A$505,"&gt;="&amp;DATE($B$3,5,1),'Expense Tracker'!$A$6:$A$505,"&lt;"&amp;EDATE(DATE($B$3,5,1),1))</f>
        <v>0</v>
      </c>
      <c r="G11" s="46">
        <f>SUMIFS('Expense Tracker'!$J$6:$J$505,'Expense Tracker'!$E$6:$E$505,$A11,'Expense Tracker'!$A$6:$A$505,"&gt;="&amp;DATE($B$3,6,1),'Expense Tracker'!$A$6:$A$505,"&lt;"&amp;EDATE(DATE($B$3,6,1),1))</f>
        <v>0</v>
      </c>
      <c r="H11" s="46">
        <f>SUMIFS('Expense Tracker'!$J$6:$J$505,'Expense Tracker'!$E$6:$E$505,$A11,'Expense Tracker'!$A$6:$A$505,"&gt;="&amp;DATE($B$3,7,1),'Expense Tracker'!$A$6:$A$505,"&lt;"&amp;EDATE(DATE($B$3,7,1),1))</f>
        <v>0</v>
      </c>
      <c r="I11" s="46">
        <f>SUMIFS('Expense Tracker'!$J$6:$J$505,'Expense Tracker'!$E$6:$E$505,$A11,'Expense Tracker'!$A$6:$A$505,"&gt;="&amp;DATE($B$3,8,1),'Expense Tracker'!$A$6:$A$505,"&lt;"&amp;EDATE(DATE($B$3,8,1),1))</f>
        <v>0</v>
      </c>
      <c r="J11" s="46">
        <f>SUMIFS('Expense Tracker'!$J$6:$J$505,'Expense Tracker'!$E$6:$E$505,$A11,'Expense Tracker'!$A$6:$A$505,"&gt;="&amp;DATE($B$3,9,1),'Expense Tracker'!$A$6:$A$505,"&lt;"&amp;EDATE(DATE($B$3,9,1),1))</f>
        <v>0</v>
      </c>
      <c r="K11" s="46">
        <f>SUMIFS('Expense Tracker'!$J$6:$J$505,'Expense Tracker'!$E$6:$E$505,$A11,'Expense Tracker'!$A$6:$A$505,"&gt;="&amp;DATE($B$3,10,1),'Expense Tracker'!$A$6:$A$505,"&lt;"&amp;EDATE(DATE($B$3,10,1),1))</f>
        <v>0</v>
      </c>
      <c r="L11" s="46">
        <f>SUMIFS('Expense Tracker'!$J$6:$J$505,'Expense Tracker'!$E$6:$E$505,$A11,'Expense Tracker'!$A$6:$A$505,"&gt;="&amp;DATE($B$3,11,1),'Expense Tracker'!$A$6:$A$505,"&lt;"&amp;EDATE(DATE($B$3,11,1),1))</f>
        <v>0</v>
      </c>
      <c r="M11" s="46">
        <f>SUMIFS('Expense Tracker'!$J$6:$J$505,'Expense Tracker'!$E$6:$E$505,$A11,'Expense Tracker'!$A$6:$A$505,"&gt;="&amp;DATE($B$3,12,1),'Expense Tracker'!$A$6:$A$505,"&lt;"&amp;EDATE(DATE($B$3,12,1),1))</f>
        <v>0</v>
      </c>
      <c r="N11" s="46">
        <f t="shared" si="0"/>
        <v>0</v>
      </c>
    </row>
    <row r="12" spans="1:14" x14ac:dyDescent="0.3">
      <c r="A12" s="43" t="s">
        <v>57</v>
      </c>
      <c r="B12" s="44">
        <f>SUMIFS('Expense Tracker'!$J$6:$J$505,'Expense Tracker'!$E$6:$E$505,$A12,'Expense Tracker'!$A$6:$A$505,"&gt;="&amp;DATE($B$3,1,1),'Expense Tracker'!$A$6:$A$505,"&lt;"&amp;EDATE(DATE($B$3,1,1),1))</f>
        <v>0</v>
      </c>
      <c r="C12" s="44">
        <f>SUMIFS('Expense Tracker'!$J$6:$J$505,'Expense Tracker'!$E$6:$E$505,$A12,'Expense Tracker'!$A$6:$A$505,"&gt;="&amp;DATE($B$3,2,1),'Expense Tracker'!$A$6:$A$505,"&lt;"&amp;EDATE(DATE($B$3,2,1),1))</f>
        <v>0</v>
      </c>
      <c r="D12" s="44">
        <f>SUMIFS('Expense Tracker'!$J$6:$J$505,'Expense Tracker'!$E$6:$E$505,$A12,'Expense Tracker'!$A$6:$A$505,"&gt;="&amp;DATE($B$3,3,1),'Expense Tracker'!$A$6:$A$505,"&lt;"&amp;EDATE(DATE($B$3,3,1),1))</f>
        <v>0</v>
      </c>
      <c r="E12" s="44">
        <f>SUMIFS('Expense Tracker'!$J$6:$J$505,'Expense Tracker'!$E$6:$E$505,$A12,'Expense Tracker'!$A$6:$A$505,"&gt;="&amp;DATE($B$3,4,1),'Expense Tracker'!$A$6:$A$505,"&lt;"&amp;EDATE(DATE($B$3,4,1),1))</f>
        <v>0</v>
      </c>
      <c r="F12" s="44">
        <f>SUMIFS('Expense Tracker'!$J$6:$J$505,'Expense Tracker'!$E$6:$E$505,$A12,'Expense Tracker'!$A$6:$A$505,"&gt;="&amp;DATE($B$3,5,1),'Expense Tracker'!$A$6:$A$505,"&lt;"&amp;EDATE(DATE($B$3,5,1),1))</f>
        <v>0</v>
      </c>
      <c r="G12" s="44">
        <f>SUMIFS('Expense Tracker'!$J$6:$J$505,'Expense Tracker'!$E$6:$E$505,$A12,'Expense Tracker'!$A$6:$A$505,"&gt;="&amp;DATE($B$3,6,1),'Expense Tracker'!$A$6:$A$505,"&lt;"&amp;EDATE(DATE($B$3,6,1),1))</f>
        <v>0</v>
      </c>
      <c r="H12" s="44">
        <f>SUMIFS('Expense Tracker'!$J$6:$J$505,'Expense Tracker'!$E$6:$E$505,$A12,'Expense Tracker'!$A$6:$A$505,"&gt;="&amp;DATE($B$3,7,1),'Expense Tracker'!$A$6:$A$505,"&lt;"&amp;EDATE(DATE($B$3,7,1),1))</f>
        <v>0</v>
      </c>
      <c r="I12" s="44">
        <f>SUMIFS('Expense Tracker'!$J$6:$J$505,'Expense Tracker'!$E$6:$E$505,$A12,'Expense Tracker'!$A$6:$A$505,"&gt;="&amp;DATE($B$3,8,1),'Expense Tracker'!$A$6:$A$505,"&lt;"&amp;EDATE(DATE($B$3,8,1),1))</f>
        <v>0</v>
      </c>
      <c r="J12" s="44">
        <f>SUMIFS('Expense Tracker'!$J$6:$J$505,'Expense Tracker'!$E$6:$E$505,$A12,'Expense Tracker'!$A$6:$A$505,"&gt;="&amp;DATE($B$3,9,1),'Expense Tracker'!$A$6:$A$505,"&lt;"&amp;EDATE(DATE($B$3,9,1),1))</f>
        <v>0</v>
      </c>
      <c r="K12" s="44">
        <f>SUMIFS('Expense Tracker'!$J$6:$J$505,'Expense Tracker'!$E$6:$E$505,$A12,'Expense Tracker'!$A$6:$A$505,"&gt;="&amp;DATE($B$3,10,1),'Expense Tracker'!$A$6:$A$505,"&lt;"&amp;EDATE(DATE($B$3,10,1),1))</f>
        <v>0</v>
      </c>
      <c r="L12" s="44">
        <f>SUMIFS('Expense Tracker'!$J$6:$J$505,'Expense Tracker'!$E$6:$E$505,$A12,'Expense Tracker'!$A$6:$A$505,"&gt;="&amp;DATE($B$3,11,1),'Expense Tracker'!$A$6:$A$505,"&lt;"&amp;EDATE(DATE($B$3,11,1),1))</f>
        <v>0</v>
      </c>
      <c r="M12" s="44">
        <f>SUMIFS('Expense Tracker'!$J$6:$J$505,'Expense Tracker'!$E$6:$E$505,$A12,'Expense Tracker'!$A$6:$A$505,"&gt;="&amp;DATE($B$3,12,1),'Expense Tracker'!$A$6:$A$505,"&lt;"&amp;EDATE(DATE($B$3,12,1),1))</f>
        <v>0</v>
      </c>
      <c r="N12" s="44">
        <f t="shared" si="0"/>
        <v>0</v>
      </c>
    </row>
    <row r="13" spans="1:14" x14ac:dyDescent="0.3">
      <c r="A13" s="45" t="s">
        <v>60</v>
      </c>
      <c r="B13" s="46">
        <f>SUMIFS('Expense Tracker'!$J$6:$J$505,'Expense Tracker'!$E$6:$E$505,$A13,'Expense Tracker'!$A$6:$A$505,"&gt;="&amp;DATE($B$3,1,1),'Expense Tracker'!$A$6:$A$505,"&lt;"&amp;EDATE(DATE($B$3,1,1),1))</f>
        <v>0</v>
      </c>
      <c r="C13" s="46">
        <f>SUMIFS('Expense Tracker'!$J$6:$J$505,'Expense Tracker'!$E$6:$E$505,$A13,'Expense Tracker'!$A$6:$A$505,"&gt;="&amp;DATE($B$3,2,1),'Expense Tracker'!$A$6:$A$505,"&lt;"&amp;EDATE(DATE($B$3,2,1),1))</f>
        <v>0</v>
      </c>
      <c r="D13" s="46">
        <f>SUMIFS('Expense Tracker'!$J$6:$J$505,'Expense Tracker'!$E$6:$E$505,$A13,'Expense Tracker'!$A$6:$A$505,"&gt;="&amp;DATE($B$3,3,1),'Expense Tracker'!$A$6:$A$505,"&lt;"&amp;EDATE(DATE($B$3,3,1),1))</f>
        <v>0</v>
      </c>
      <c r="E13" s="46">
        <f>SUMIFS('Expense Tracker'!$J$6:$J$505,'Expense Tracker'!$E$6:$E$505,$A13,'Expense Tracker'!$A$6:$A$505,"&gt;="&amp;DATE($B$3,4,1),'Expense Tracker'!$A$6:$A$505,"&lt;"&amp;EDATE(DATE($B$3,4,1),1))</f>
        <v>0</v>
      </c>
      <c r="F13" s="46">
        <f>SUMIFS('Expense Tracker'!$J$6:$J$505,'Expense Tracker'!$E$6:$E$505,$A13,'Expense Tracker'!$A$6:$A$505,"&gt;="&amp;DATE($B$3,5,1),'Expense Tracker'!$A$6:$A$505,"&lt;"&amp;EDATE(DATE($B$3,5,1),1))</f>
        <v>0</v>
      </c>
      <c r="G13" s="46">
        <f>SUMIFS('Expense Tracker'!$J$6:$J$505,'Expense Tracker'!$E$6:$E$505,$A13,'Expense Tracker'!$A$6:$A$505,"&gt;="&amp;DATE($B$3,6,1),'Expense Tracker'!$A$6:$A$505,"&lt;"&amp;EDATE(DATE($B$3,6,1),1))</f>
        <v>0</v>
      </c>
      <c r="H13" s="46">
        <f>SUMIFS('Expense Tracker'!$J$6:$J$505,'Expense Tracker'!$E$6:$E$505,$A13,'Expense Tracker'!$A$6:$A$505,"&gt;="&amp;DATE($B$3,7,1),'Expense Tracker'!$A$6:$A$505,"&lt;"&amp;EDATE(DATE($B$3,7,1),1))</f>
        <v>0</v>
      </c>
      <c r="I13" s="46">
        <f>SUMIFS('Expense Tracker'!$J$6:$J$505,'Expense Tracker'!$E$6:$E$505,$A13,'Expense Tracker'!$A$6:$A$505,"&gt;="&amp;DATE($B$3,8,1),'Expense Tracker'!$A$6:$A$505,"&lt;"&amp;EDATE(DATE($B$3,8,1),1))</f>
        <v>0</v>
      </c>
      <c r="J13" s="46">
        <f>SUMIFS('Expense Tracker'!$J$6:$J$505,'Expense Tracker'!$E$6:$E$505,$A13,'Expense Tracker'!$A$6:$A$505,"&gt;="&amp;DATE($B$3,9,1),'Expense Tracker'!$A$6:$A$505,"&lt;"&amp;EDATE(DATE($B$3,9,1),1))</f>
        <v>0</v>
      </c>
      <c r="K13" s="46">
        <f>SUMIFS('Expense Tracker'!$J$6:$J$505,'Expense Tracker'!$E$6:$E$505,$A13,'Expense Tracker'!$A$6:$A$505,"&gt;="&amp;DATE($B$3,10,1),'Expense Tracker'!$A$6:$A$505,"&lt;"&amp;EDATE(DATE($B$3,10,1),1))</f>
        <v>0</v>
      </c>
      <c r="L13" s="46">
        <f>SUMIFS('Expense Tracker'!$J$6:$J$505,'Expense Tracker'!$E$6:$E$505,$A13,'Expense Tracker'!$A$6:$A$505,"&gt;="&amp;DATE($B$3,11,1),'Expense Tracker'!$A$6:$A$505,"&lt;"&amp;EDATE(DATE($B$3,11,1),1))</f>
        <v>0</v>
      </c>
      <c r="M13" s="46">
        <f>SUMIFS('Expense Tracker'!$J$6:$J$505,'Expense Tracker'!$E$6:$E$505,$A13,'Expense Tracker'!$A$6:$A$505,"&gt;="&amp;DATE($B$3,12,1),'Expense Tracker'!$A$6:$A$505,"&lt;"&amp;EDATE(DATE($B$3,12,1),1))</f>
        <v>0</v>
      </c>
      <c r="N13" s="46">
        <f t="shared" si="0"/>
        <v>0</v>
      </c>
    </row>
    <row r="14" spans="1:14" x14ac:dyDescent="0.3">
      <c r="A14" s="43" t="s">
        <v>64</v>
      </c>
      <c r="B14" s="44">
        <f>SUMIFS('Expense Tracker'!$J$6:$J$505,'Expense Tracker'!$E$6:$E$505,$A14,'Expense Tracker'!$A$6:$A$505,"&gt;="&amp;DATE($B$3,1,1),'Expense Tracker'!$A$6:$A$505,"&lt;"&amp;EDATE(DATE($B$3,1,1),1))</f>
        <v>0</v>
      </c>
      <c r="C14" s="44">
        <f>SUMIFS('Expense Tracker'!$J$6:$J$505,'Expense Tracker'!$E$6:$E$505,$A14,'Expense Tracker'!$A$6:$A$505,"&gt;="&amp;DATE($B$3,2,1),'Expense Tracker'!$A$6:$A$505,"&lt;"&amp;EDATE(DATE($B$3,2,1),1))</f>
        <v>0</v>
      </c>
      <c r="D14" s="44">
        <f>SUMIFS('Expense Tracker'!$J$6:$J$505,'Expense Tracker'!$E$6:$E$505,$A14,'Expense Tracker'!$A$6:$A$505,"&gt;="&amp;DATE($B$3,3,1),'Expense Tracker'!$A$6:$A$505,"&lt;"&amp;EDATE(DATE($B$3,3,1),1))</f>
        <v>0</v>
      </c>
      <c r="E14" s="44">
        <f>SUMIFS('Expense Tracker'!$J$6:$J$505,'Expense Tracker'!$E$6:$E$505,$A14,'Expense Tracker'!$A$6:$A$505,"&gt;="&amp;DATE($B$3,4,1),'Expense Tracker'!$A$6:$A$505,"&lt;"&amp;EDATE(DATE($B$3,4,1),1))</f>
        <v>0</v>
      </c>
      <c r="F14" s="44">
        <f>SUMIFS('Expense Tracker'!$J$6:$J$505,'Expense Tracker'!$E$6:$E$505,$A14,'Expense Tracker'!$A$6:$A$505,"&gt;="&amp;DATE($B$3,5,1),'Expense Tracker'!$A$6:$A$505,"&lt;"&amp;EDATE(DATE($B$3,5,1),1))</f>
        <v>0</v>
      </c>
      <c r="G14" s="44">
        <f>SUMIFS('Expense Tracker'!$J$6:$J$505,'Expense Tracker'!$E$6:$E$505,$A14,'Expense Tracker'!$A$6:$A$505,"&gt;="&amp;DATE($B$3,6,1),'Expense Tracker'!$A$6:$A$505,"&lt;"&amp;EDATE(DATE($B$3,6,1),1))</f>
        <v>0</v>
      </c>
      <c r="H14" s="44">
        <f>SUMIFS('Expense Tracker'!$J$6:$J$505,'Expense Tracker'!$E$6:$E$505,$A14,'Expense Tracker'!$A$6:$A$505,"&gt;="&amp;DATE($B$3,7,1),'Expense Tracker'!$A$6:$A$505,"&lt;"&amp;EDATE(DATE($B$3,7,1),1))</f>
        <v>0</v>
      </c>
      <c r="I14" s="44">
        <f>SUMIFS('Expense Tracker'!$J$6:$J$505,'Expense Tracker'!$E$6:$E$505,$A14,'Expense Tracker'!$A$6:$A$505,"&gt;="&amp;DATE($B$3,8,1),'Expense Tracker'!$A$6:$A$505,"&lt;"&amp;EDATE(DATE($B$3,8,1),1))</f>
        <v>0</v>
      </c>
      <c r="J14" s="44">
        <f>SUMIFS('Expense Tracker'!$J$6:$J$505,'Expense Tracker'!$E$6:$E$505,$A14,'Expense Tracker'!$A$6:$A$505,"&gt;="&amp;DATE($B$3,9,1),'Expense Tracker'!$A$6:$A$505,"&lt;"&amp;EDATE(DATE($B$3,9,1),1))</f>
        <v>0</v>
      </c>
      <c r="K14" s="44">
        <f>SUMIFS('Expense Tracker'!$J$6:$J$505,'Expense Tracker'!$E$6:$E$505,$A14,'Expense Tracker'!$A$6:$A$505,"&gt;="&amp;DATE($B$3,10,1),'Expense Tracker'!$A$6:$A$505,"&lt;"&amp;EDATE(DATE($B$3,10,1),1))</f>
        <v>0</v>
      </c>
      <c r="L14" s="44">
        <f>SUMIFS('Expense Tracker'!$J$6:$J$505,'Expense Tracker'!$E$6:$E$505,$A14,'Expense Tracker'!$A$6:$A$505,"&gt;="&amp;DATE($B$3,11,1),'Expense Tracker'!$A$6:$A$505,"&lt;"&amp;EDATE(DATE($B$3,11,1),1))</f>
        <v>0</v>
      </c>
      <c r="M14" s="44">
        <f>SUMIFS('Expense Tracker'!$J$6:$J$505,'Expense Tracker'!$E$6:$E$505,$A14,'Expense Tracker'!$A$6:$A$505,"&gt;="&amp;DATE($B$3,12,1),'Expense Tracker'!$A$6:$A$505,"&lt;"&amp;EDATE(DATE($B$3,12,1),1))</f>
        <v>0</v>
      </c>
      <c r="N14" s="44">
        <f t="shared" si="0"/>
        <v>0</v>
      </c>
    </row>
    <row r="15" spans="1:14" x14ac:dyDescent="0.3">
      <c r="A15" s="45" t="s">
        <v>68</v>
      </c>
      <c r="B15" s="46">
        <f>SUMIFS('Expense Tracker'!$J$6:$J$505,'Expense Tracker'!$E$6:$E$505,$A15,'Expense Tracker'!$A$6:$A$505,"&gt;="&amp;DATE($B$3,1,1),'Expense Tracker'!$A$6:$A$505,"&lt;"&amp;EDATE(DATE($B$3,1,1),1))</f>
        <v>0</v>
      </c>
      <c r="C15" s="46">
        <f>SUMIFS('Expense Tracker'!$J$6:$J$505,'Expense Tracker'!$E$6:$E$505,$A15,'Expense Tracker'!$A$6:$A$505,"&gt;="&amp;DATE($B$3,2,1),'Expense Tracker'!$A$6:$A$505,"&lt;"&amp;EDATE(DATE($B$3,2,1),1))</f>
        <v>0</v>
      </c>
      <c r="D15" s="46">
        <f>SUMIFS('Expense Tracker'!$J$6:$J$505,'Expense Tracker'!$E$6:$E$505,$A15,'Expense Tracker'!$A$6:$A$505,"&gt;="&amp;DATE($B$3,3,1),'Expense Tracker'!$A$6:$A$505,"&lt;"&amp;EDATE(DATE($B$3,3,1),1))</f>
        <v>0</v>
      </c>
      <c r="E15" s="46">
        <f>SUMIFS('Expense Tracker'!$J$6:$J$505,'Expense Tracker'!$E$6:$E$505,$A15,'Expense Tracker'!$A$6:$A$505,"&gt;="&amp;DATE($B$3,4,1),'Expense Tracker'!$A$6:$A$505,"&lt;"&amp;EDATE(DATE($B$3,4,1),1))</f>
        <v>0</v>
      </c>
      <c r="F15" s="46">
        <f>SUMIFS('Expense Tracker'!$J$6:$J$505,'Expense Tracker'!$E$6:$E$505,$A15,'Expense Tracker'!$A$6:$A$505,"&gt;="&amp;DATE($B$3,5,1),'Expense Tracker'!$A$6:$A$505,"&lt;"&amp;EDATE(DATE($B$3,5,1),1))</f>
        <v>0</v>
      </c>
      <c r="G15" s="46">
        <f>SUMIFS('Expense Tracker'!$J$6:$J$505,'Expense Tracker'!$E$6:$E$505,$A15,'Expense Tracker'!$A$6:$A$505,"&gt;="&amp;DATE($B$3,6,1),'Expense Tracker'!$A$6:$A$505,"&lt;"&amp;EDATE(DATE($B$3,6,1),1))</f>
        <v>0</v>
      </c>
      <c r="H15" s="46">
        <f>SUMIFS('Expense Tracker'!$J$6:$J$505,'Expense Tracker'!$E$6:$E$505,$A15,'Expense Tracker'!$A$6:$A$505,"&gt;="&amp;DATE($B$3,7,1),'Expense Tracker'!$A$6:$A$505,"&lt;"&amp;EDATE(DATE($B$3,7,1),1))</f>
        <v>0</v>
      </c>
      <c r="I15" s="46">
        <f>SUMIFS('Expense Tracker'!$J$6:$J$505,'Expense Tracker'!$E$6:$E$505,$A15,'Expense Tracker'!$A$6:$A$505,"&gt;="&amp;DATE($B$3,8,1),'Expense Tracker'!$A$6:$A$505,"&lt;"&amp;EDATE(DATE($B$3,8,1),1))</f>
        <v>0</v>
      </c>
      <c r="J15" s="46">
        <f>SUMIFS('Expense Tracker'!$J$6:$J$505,'Expense Tracker'!$E$6:$E$505,$A15,'Expense Tracker'!$A$6:$A$505,"&gt;="&amp;DATE($B$3,9,1),'Expense Tracker'!$A$6:$A$505,"&lt;"&amp;EDATE(DATE($B$3,9,1),1))</f>
        <v>0</v>
      </c>
      <c r="K15" s="46">
        <f>SUMIFS('Expense Tracker'!$J$6:$J$505,'Expense Tracker'!$E$6:$E$505,$A15,'Expense Tracker'!$A$6:$A$505,"&gt;="&amp;DATE($B$3,10,1),'Expense Tracker'!$A$6:$A$505,"&lt;"&amp;EDATE(DATE($B$3,10,1),1))</f>
        <v>0</v>
      </c>
      <c r="L15" s="46">
        <f>SUMIFS('Expense Tracker'!$J$6:$J$505,'Expense Tracker'!$E$6:$E$505,$A15,'Expense Tracker'!$A$6:$A$505,"&gt;="&amp;DATE($B$3,11,1),'Expense Tracker'!$A$6:$A$505,"&lt;"&amp;EDATE(DATE($B$3,11,1),1))</f>
        <v>0</v>
      </c>
      <c r="M15" s="46">
        <f>SUMIFS('Expense Tracker'!$J$6:$J$505,'Expense Tracker'!$E$6:$E$505,$A15,'Expense Tracker'!$A$6:$A$505,"&gt;="&amp;DATE($B$3,12,1),'Expense Tracker'!$A$6:$A$505,"&lt;"&amp;EDATE(DATE($B$3,12,1),1))</f>
        <v>0</v>
      </c>
      <c r="N15" s="46">
        <f t="shared" si="0"/>
        <v>0</v>
      </c>
    </row>
    <row r="16" spans="1:14" x14ac:dyDescent="0.3">
      <c r="A16" s="43" t="s">
        <v>71</v>
      </c>
      <c r="B16" s="44">
        <f>SUMIFS('Expense Tracker'!$J$6:$J$505,'Expense Tracker'!$E$6:$E$505,$A16,'Expense Tracker'!$A$6:$A$505,"&gt;="&amp;DATE($B$3,1,1),'Expense Tracker'!$A$6:$A$505,"&lt;"&amp;EDATE(DATE($B$3,1,1),1))</f>
        <v>0</v>
      </c>
      <c r="C16" s="44">
        <f>SUMIFS('Expense Tracker'!$J$6:$J$505,'Expense Tracker'!$E$6:$E$505,$A16,'Expense Tracker'!$A$6:$A$505,"&gt;="&amp;DATE($B$3,2,1),'Expense Tracker'!$A$6:$A$505,"&lt;"&amp;EDATE(DATE($B$3,2,1),1))</f>
        <v>0</v>
      </c>
      <c r="D16" s="44">
        <f>SUMIFS('Expense Tracker'!$J$6:$J$505,'Expense Tracker'!$E$6:$E$505,$A16,'Expense Tracker'!$A$6:$A$505,"&gt;="&amp;DATE($B$3,3,1),'Expense Tracker'!$A$6:$A$505,"&lt;"&amp;EDATE(DATE($B$3,3,1),1))</f>
        <v>0</v>
      </c>
      <c r="E16" s="44">
        <f>SUMIFS('Expense Tracker'!$J$6:$J$505,'Expense Tracker'!$E$6:$E$505,$A16,'Expense Tracker'!$A$6:$A$505,"&gt;="&amp;DATE($B$3,4,1),'Expense Tracker'!$A$6:$A$505,"&lt;"&amp;EDATE(DATE($B$3,4,1),1))</f>
        <v>0</v>
      </c>
      <c r="F16" s="44">
        <f>SUMIFS('Expense Tracker'!$J$6:$J$505,'Expense Tracker'!$E$6:$E$505,$A16,'Expense Tracker'!$A$6:$A$505,"&gt;="&amp;DATE($B$3,5,1),'Expense Tracker'!$A$6:$A$505,"&lt;"&amp;EDATE(DATE($B$3,5,1),1))</f>
        <v>0</v>
      </c>
      <c r="G16" s="44">
        <f>SUMIFS('Expense Tracker'!$J$6:$J$505,'Expense Tracker'!$E$6:$E$505,$A16,'Expense Tracker'!$A$6:$A$505,"&gt;="&amp;DATE($B$3,6,1),'Expense Tracker'!$A$6:$A$505,"&lt;"&amp;EDATE(DATE($B$3,6,1),1))</f>
        <v>0</v>
      </c>
      <c r="H16" s="44">
        <f>SUMIFS('Expense Tracker'!$J$6:$J$505,'Expense Tracker'!$E$6:$E$505,$A16,'Expense Tracker'!$A$6:$A$505,"&gt;="&amp;DATE($B$3,7,1),'Expense Tracker'!$A$6:$A$505,"&lt;"&amp;EDATE(DATE($B$3,7,1),1))</f>
        <v>0</v>
      </c>
      <c r="I16" s="44">
        <f>SUMIFS('Expense Tracker'!$J$6:$J$505,'Expense Tracker'!$E$6:$E$505,$A16,'Expense Tracker'!$A$6:$A$505,"&gt;="&amp;DATE($B$3,8,1),'Expense Tracker'!$A$6:$A$505,"&lt;"&amp;EDATE(DATE($B$3,8,1),1))</f>
        <v>0</v>
      </c>
      <c r="J16" s="44">
        <f>SUMIFS('Expense Tracker'!$J$6:$J$505,'Expense Tracker'!$E$6:$E$505,$A16,'Expense Tracker'!$A$6:$A$505,"&gt;="&amp;DATE($B$3,9,1),'Expense Tracker'!$A$6:$A$505,"&lt;"&amp;EDATE(DATE($B$3,9,1),1))</f>
        <v>0</v>
      </c>
      <c r="K16" s="44">
        <f>SUMIFS('Expense Tracker'!$J$6:$J$505,'Expense Tracker'!$E$6:$E$505,$A16,'Expense Tracker'!$A$6:$A$505,"&gt;="&amp;DATE($B$3,10,1),'Expense Tracker'!$A$6:$A$505,"&lt;"&amp;EDATE(DATE($B$3,10,1),1))</f>
        <v>0</v>
      </c>
      <c r="L16" s="44">
        <f>SUMIFS('Expense Tracker'!$J$6:$J$505,'Expense Tracker'!$E$6:$E$505,$A16,'Expense Tracker'!$A$6:$A$505,"&gt;="&amp;DATE($B$3,11,1),'Expense Tracker'!$A$6:$A$505,"&lt;"&amp;EDATE(DATE($B$3,11,1),1))</f>
        <v>0</v>
      </c>
      <c r="M16" s="44">
        <f>SUMIFS('Expense Tracker'!$J$6:$J$505,'Expense Tracker'!$E$6:$E$505,$A16,'Expense Tracker'!$A$6:$A$505,"&gt;="&amp;DATE($B$3,12,1),'Expense Tracker'!$A$6:$A$505,"&lt;"&amp;EDATE(DATE($B$3,12,1),1))</f>
        <v>0</v>
      </c>
      <c r="N16" s="44">
        <f t="shared" si="0"/>
        <v>0</v>
      </c>
    </row>
    <row r="17" spans="1:14" x14ac:dyDescent="0.3">
      <c r="A17" s="45" t="s">
        <v>75</v>
      </c>
      <c r="B17" s="46">
        <f>SUMIFS('Expense Tracker'!$J$6:$J$505,'Expense Tracker'!$E$6:$E$505,$A17,'Expense Tracker'!$A$6:$A$505,"&gt;="&amp;DATE($B$3,1,1),'Expense Tracker'!$A$6:$A$505,"&lt;"&amp;EDATE(DATE($B$3,1,1),1))</f>
        <v>0</v>
      </c>
      <c r="C17" s="46">
        <f>SUMIFS('Expense Tracker'!$J$6:$J$505,'Expense Tracker'!$E$6:$E$505,$A17,'Expense Tracker'!$A$6:$A$505,"&gt;="&amp;DATE($B$3,2,1),'Expense Tracker'!$A$6:$A$505,"&lt;"&amp;EDATE(DATE($B$3,2,1),1))</f>
        <v>0</v>
      </c>
      <c r="D17" s="46">
        <f>SUMIFS('Expense Tracker'!$J$6:$J$505,'Expense Tracker'!$E$6:$E$505,$A17,'Expense Tracker'!$A$6:$A$505,"&gt;="&amp;DATE($B$3,3,1),'Expense Tracker'!$A$6:$A$505,"&lt;"&amp;EDATE(DATE($B$3,3,1),1))</f>
        <v>0</v>
      </c>
      <c r="E17" s="46">
        <f>SUMIFS('Expense Tracker'!$J$6:$J$505,'Expense Tracker'!$E$6:$E$505,$A17,'Expense Tracker'!$A$6:$A$505,"&gt;="&amp;DATE($B$3,4,1),'Expense Tracker'!$A$6:$A$505,"&lt;"&amp;EDATE(DATE($B$3,4,1),1))</f>
        <v>0</v>
      </c>
      <c r="F17" s="46">
        <f>SUMIFS('Expense Tracker'!$J$6:$J$505,'Expense Tracker'!$E$6:$E$505,$A17,'Expense Tracker'!$A$6:$A$505,"&gt;="&amp;DATE($B$3,5,1),'Expense Tracker'!$A$6:$A$505,"&lt;"&amp;EDATE(DATE($B$3,5,1),1))</f>
        <v>0</v>
      </c>
      <c r="G17" s="46">
        <f>SUMIFS('Expense Tracker'!$J$6:$J$505,'Expense Tracker'!$E$6:$E$505,$A17,'Expense Tracker'!$A$6:$A$505,"&gt;="&amp;DATE($B$3,6,1),'Expense Tracker'!$A$6:$A$505,"&lt;"&amp;EDATE(DATE($B$3,6,1),1))</f>
        <v>0</v>
      </c>
      <c r="H17" s="46">
        <f>SUMIFS('Expense Tracker'!$J$6:$J$505,'Expense Tracker'!$E$6:$E$505,$A17,'Expense Tracker'!$A$6:$A$505,"&gt;="&amp;DATE($B$3,7,1),'Expense Tracker'!$A$6:$A$505,"&lt;"&amp;EDATE(DATE($B$3,7,1),1))</f>
        <v>0</v>
      </c>
      <c r="I17" s="46">
        <f>SUMIFS('Expense Tracker'!$J$6:$J$505,'Expense Tracker'!$E$6:$E$505,$A17,'Expense Tracker'!$A$6:$A$505,"&gt;="&amp;DATE($B$3,8,1),'Expense Tracker'!$A$6:$A$505,"&lt;"&amp;EDATE(DATE($B$3,8,1),1))</f>
        <v>0</v>
      </c>
      <c r="J17" s="46">
        <f>SUMIFS('Expense Tracker'!$J$6:$J$505,'Expense Tracker'!$E$6:$E$505,$A17,'Expense Tracker'!$A$6:$A$505,"&gt;="&amp;DATE($B$3,9,1),'Expense Tracker'!$A$6:$A$505,"&lt;"&amp;EDATE(DATE($B$3,9,1),1))</f>
        <v>0</v>
      </c>
      <c r="K17" s="46">
        <f>SUMIFS('Expense Tracker'!$J$6:$J$505,'Expense Tracker'!$E$6:$E$505,$A17,'Expense Tracker'!$A$6:$A$505,"&gt;="&amp;DATE($B$3,10,1),'Expense Tracker'!$A$6:$A$505,"&lt;"&amp;EDATE(DATE($B$3,10,1),1))</f>
        <v>0</v>
      </c>
      <c r="L17" s="46">
        <f>SUMIFS('Expense Tracker'!$J$6:$J$505,'Expense Tracker'!$E$6:$E$505,$A17,'Expense Tracker'!$A$6:$A$505,"&gt;="&amp;DATE($B$3,11,1),'Expense Tracker'!$A$6:$A$505,"&lt;"&amp;EDATE(DATE($B$3,11,1),1))</f>
        <v>0</v>
      </c>
      <c r="M17" s="46">
        <f>SUMIFS('Expense Tracker'!$J$6:$J$505,'Expense Tracker'!$E$6:$E$505,$A17,'Expense Tracker'!$A$6:$A$505,"&gt;="&amp;DATE($B$3,12,1),'Expense Tracker'!$A$6:$A$505,"&lt;"&amp;EDATE(DATE($B$3,12,1),1))</f>
        <v>0</v>
      </c>
      <c r="N17" s="46">
        <f t="shared" si="0"/>
        <v>0</v>
      </c>
    </row>
    <row r="18" spans="1:14" x14ac:dyDescent="0.3">
      <c r="A18" s="43" t="s">
        <v>79</v>
      </c>
      <c r="B18" s="44">
        <f>SUMIFS('Expense Tracker'!$J$6:$J$505,'Expense Tracker'!$E$6:$E$505,$A18,'Expense Tracker'!$A$6:$A$505,"&gt;="&amp;DATE($B$3,1,1),'Expense Tracker'!$A$6:$A$505,"&lt;"&amp;EDATE(DATE($B$3,1,1),1))</f>
        <v>0</v>
      </c>
      <c r="C18" s="44">
        <f>SUMIFS('Expense Tracker'!$J$6:$J$505,'Expense Tracker'!$E$6:$E$505,$A18,'Expense Tracker'!$A$6:$A$505,"&gt;="&amp;DATE($B$3,2,1),'Expense Tracker'!$A$6:$A$505,"&lt;"&amp;EDATE(DATE($B$3,2,1),1))</f>
        <v>0</v>
      </c>
      <c r="D18" s="44">
        <f>SUMIFS('Expense Tracker'!$J$6:$J$505,'Expense Tracker'!$E$6:$E$505,$A18,'Expense Tracker'!$A$6:$A$505,"&gt;="&amp;DATE($B$3,3,1),'Expense Tracker'!$A$6:$A$505,"&lt;"&amp;EDATE(DATE($B$3,3,1),1))</f>
        <v>0</v>
      </c>
      <c r="E18" s="44">
        <f>SUMIFS('Expense Tracker'!$J$6:$J$505,'Expense Tracker'!$E$6:$E$505,$A18,'Expense Tracker'!$A$6:$A$505,"&gt;="&amp;DATE($B$3,4,1),'Expense Tracker'!$A$6:$A$505,"&lt;"&amp;EDATE(DATE($B$3,4,1),1))</f>
        <v>0</v>
      </c>
      <c r="F18" s="44">
        <f>SUMIFS('Expense Tracker'!$J$6:$J$505,'Expense Tracker'!$E$6:$E$505,$A18,'Expense Tracker'!$A$6:$A$505,"&gt;="&amp;DATE($B$3,5,1),'Expense Tracker'!$A$6:$A$505,"&lt;"&amp;EDATE(DATE($B$3,5,1),1))</f>
        <v>0</v>
      </c>
      <c r="G18" s="44">
        <f>SUMIFS('Expense Tracker'!$J$6:$J$505,'Expense Tracker'!$E$6:$E$505,$A18,'Expense Tracker'!$A$6:$A$505,"&gt;="&amp;DATE($B$3,6,1),'Expense Tracker'!$A$6:$A$505,"&lt;"&amp;EDATE(DATE($B$3,6,1),1))</f>
        <v>0</v>
      </c>
      <c r="H18" s="44">
        <f>SUMIFS('Expense Tracker'!$J$6:$J$505,'Expense Tracker'!$E$6:$E$505,$A18,'Expense Tracker'!$A$6:$A$505,"&gt;="&amp;DATE($B$3,7,1),'Expense Tracker'!$A$6:$A$505,"&lt;"&amp;EDATE(DATE($B$3,7,1),1))</f>
        <v>0</v>
      </c>
      <c r="I18" s="44">
        <f>SUMIFS('Expense Tracker'!$J$6:$J$505,'Expense Tracker'!$E$6:$E$505,$A18,'Expense Tracker'!$A$6:$A$505,"&gt;="&amp;DATE($B$3,8,1),'Expense Tracker'!$A$6:$A$505,"&lt;"&amp;EDATE(DATE($B$3,8,1),1))</f>
        <v>0</v>
      </c>
      <c r="J18" s="44">
        <f>SUMIFS('Expense Tracker'!$J$6:$J$505,'Expense Tracker'!$E$6:$E$505,$A18,'Expense Tracker'!$A$6:$A$505,"&gt;="&amp;DATE($B$3,9,1),'Expense Tracker'!$A$6:$A$505,"&lt;"&amp;EDATE(DATE($B$3,9,1),1))</f>
        <v>0</v>
      </c>
      <c r="K18" s="44">
        <f>SUMIFS('Expense Tracker'!$J$6:$J$505,'Expense Tracker'!$E$6:$E$505,$A18,'Expense Tracker'!$A$6:$A$505,"&gt;="&amp;DATE($B$3,10,1),'Expense Tracker'!$A$6:$A$505,"&lt;"&amp;EDATE(DATE($B$3,10,1),1))</f>
        <v>0</v>
      </c>
      <c r="L18" s="44">
        <f>SUMIFS('Expense Tracker'!$J$6:$J$505,'Expense Tracker'!$E$6:$E$505,$A18,'Expense Tracker'!$A$6:$A$505,"&gt;="&amp;DATE($B$3,11,1),'Expense Tracker'!$A$6:$A$505,"&lt;"&amp;EDATE(DATE($B$3,11,1),1))</f>
        <v>0</v>
      </c>
      <c r="M18" s="44">
        <f>SUMIFS('Expense Tracker'!$J$6:$J$505,'Expense Tracker'!$E$6:$E$505,$A18,'Expense Tracker'!$A$6:$A$505,"&gt;="&amp;DATE($B$3,12,1),'Expense Tracker'!$A$6:$A$505,"&lt;"&amp;EDATE(DATE($B$3,12,1),1))</f>
        <v>0</v>
      </c>
      <c r="N18" s="44">
        <f t="shared" si="0"/>
        <v>0</v>
      </c>
    </row>
    <row r="19" spans="1:14" x14ac:dyDescent="0.3">
      <c r="A19" s="45" t="s">
        <v>82</v>
      </c>
      <c r="B19" s="46">
        <f>SUMIFS('Expense Tracker'!$J$6:$J$505,'Expense Tracker'!$E$6:$E$505,$A19,'Expense Tracker'!$A$6:$A$505,"&gt;="&amp;DATE($B$3,1,1),'Expense Tracker'!$A$6:$A$505,"&lt;"&amp;EDATE(DATE($B$3,1,1),1))</f>
        <v>0</v>
      </c>
      <c r="C19" s="46">
        <f>SUMIFS('Expense Tracker'!$J$6:$J$505,'Expense Tracker'!$E$6:$E$505,$A19,'Expense Tracker'!$A$6:$A$505,"&gt;="&amp;DATE($B$3,2,1),'Expense Tracker'!$A$6:$A$505,"&lt;"&amp;EDATE(DATE($B$3,2,1),1))</f>
        <v>0</v>
      </c>
      <c r="D19" s="46">
        <f>SUMIFS('Expense Tracker'!$J$6:$J$505,'Expense Tracker'!$E$6:$E$505,$A19,'Expense Tracker'!$A$6:$A$505,"&gt;="&amp;DATE($B$3,3,1),'Expense Tracker'!$A$6:$A$505,"&lt;"&amp;EDATE(DATE($B$3,3,1),1))</f>
        <v>0</v>
      </c>
      <c r="E19" s="46">
        <f>SUMIFS('Expense Tracker'!$J$6:$J$505,'Expense Tracker'!$E$6:$E$505,$A19,'Expense Tracker'!$A$6:$A$505,"&gt;="&amp;DATE($B$3,4,1),'Expense Tracker'!$A$6:$A$505,"&lt;"&amp;EDATE(DATE($B$3,4,1),1))</f>
        <v>0</v>
      </c>
      <c r="F19" s="46">
        <f>SUMIFS('Expense Tracker'!$J$6:$J$505,'Expense Tracker'!$E$6:$E$505,$A19,'Expense Tracker'!$A$6:$A$505,"&gt;="&amp;DATE($B$3,5,1),'Expense Tracker'!$A$6:$A$505,"&lt;"&amp;EDATE(DATE($B$3,5,1),1))</f>
        <v>0</v>
      </c>
      <c r="G19" s="46">
        <f>SUMIFS('Expense Tracker'!$J$6:$J$505,'Expense Tracker'!$E$6:$E$505,$A19,'Expense Tracker'!$A$6:$A$505,"&gt;="&amp;DATE($B$3,6,1),'Expense Tracker'!$A$6:$A$505,"&lt;"&amp;EDATE(DATE($B$3,6,1),1))</f>
        <v>0</v>
      </c>
      <c r="H19" s="46">
        <f>SUMIFS('Expense Tracker'!$J$6:$J$505,'Expense Tracker'!$E$6:$E$505,$A19,'Expense Tracker'!$A$6:$A$505,"&gt;="&amp;DATE($B$3,7,1),'Expense Tracker'!$A$6:$A$505,"&lt;"&amp;EDATE(DATE($B$3,7,1),1))</f>
        <v>0</v>
      </c>
      <c r="I19" s="46">
        <f>SUMIFS('Expense Tracker'!$J$6:$J$505,'Expense Tracker'!$E$6:$E$505,$A19,'Expense Tracker'!$A$6:$A$505,"&gt;="&amp;DATE($B$3,8,1),'Expense Tracker'!$A$6:$A$505,"&lt;"&amp;EDATE(DATE($B$3,8,1),1))</f>
        <v>0</v>
      </c>
      <c r="J19" s="46">
        <f>SUMIFS('Expense Tracker'!$J$6:$J$505,'Expense Tracker'!$E$6:$E$505,$A19,'Expense Tracker'!$A$6:$A$505,"&gt;="&amp;DATE($B$3,9,1),'Expense Tracker'!$A$6:$A$505,"&lt;"&amp;EDATE(DATE($B$3,9,1),1))</f>
        <v>0</v>
      </c>
      <c r="K19" s="46">
        <f>SUMIFS('Expense Tracker'!$J$6:$J$505,'Expense Tracker'!$E$6:$E$505,$A19,'Expense Tracker'!$A$6:$A$505,"&gt;="&amp;DATE($B$3,10,1),'Expense Tracker'!$A$6:$A$505,"&lt;"&amp;EDATE(DATE($B$3,10,1),1))</f>
        <v>0</v>
      </c>
      <c r="L19" s="46">
        <f>SUMIFS('Expense Tracker'!$J$6:$J$505,'Expense Tracker'!$E$6:$E$505,$A19,'Expense Tracker'!$A$6:$A$505,"&gt;="&amp;DATE($B$3,11,1),'Expense Tracker'!$A$6:$A$505,"&lt;"&amp;EDATE(DATE($B$3,11,1),1))</f>
        <v>0</v>
      </c>
      <c r="M19" s="46">
        <f>SUMIFS('Expense Tracker'!$J$6:$J$505,'Expense Tracker'!$E$6:$E$505,$A19,'Expense Tracker'!$A$6:$A$505,"&gt;="&amp;DATE($B$3,12,1),'Expense Tracker'!$A$6:$A$505,"&lt;"&amp;EDATE(DATE($B$3,12,1),1))</f>
        <v>0</v>
      </c>
      <c r="N19" s="46">
        <f t="shared" si="0"/>
        <v>0</v>
      </c>
    </row>
    <row r="20" spans="1:14" x14ac:dyDescent="0.3">
      <c r="A20" s="43" t="s">
        <v>86</v>
      </c>
      <c r="B20" s="44">
        <f>SUMIFS('Expense Tracker'!$J$6:$J$505,'Expense Tracker'!$E$6:$E$505,$A20,'Expense Tracker'!$A$6:$A$505,"&gt;="&amp;DATE($B$3,1,1),'Expense Tracker'!$A$6:$A$505,"&lt;"&amp;EDATE(DATE($B$3,1,1),1))</f>
        <v>0</v>
      </c>
      <c r="C20" s="44">
        <f>SUMIFS('Expense Tracker'!$J$6:$J$505,'Expense Tracker'!$E$6:$E$505,$A20,'Expense Tracker'!$A$6:$A$505,"&gt;="&amp;DATE($B$3,2,1),'Expense Tracker'!$A$6:$A$505,"&lt;"&amp;EDATE(DATE($B$3,2,1),1))</f>
        <v>0</v>
      </c>
      <c r="D20" s="44">
        <f>SUMIFS('Expense Tracker'!$J$6:$J$505,'Expense Tracker'!$E$6:$E$505,$A20,'Expense Tracker'!$A$6:$A$505,"&gt;="&amp;DATE($B$3,3,1),'Expense Tracker'!$A$6:$A$505,"&lt;"&amp;EDATE(DATE($B$3,3,1),1))</f>
        <v>0</v>
      </c>
      <c r="E20" s="44">
        <f>SUMIFS('Expense Tracker'!$J$6:$J$505,'Expense Tracker'!$E$6:$E$505,$A20,'Expense Tracker'!$A$6:$A$505,"&gt;="&amp;DATE($B$3,4,1),'Expense Tracker'!$A$6:$A$505,"&lt;"&amp;EDATE(DATE($B$3,4,1),1))</f>
        <v>0</v>
      </c>
      <c r="F20" s="44">
        <f>SUMIFS('Expense Tracker'!$J$6:$J$505,'Expense Tracker'!$E$6:$E$505,$A20,'Expense Tracker'!$A$6:$A$505,"&gt;="&amp;DATE($B$3,5,1),'Expense Tracker'!$A$6:$A$505,"&lt;"&amp;EDATE(DATE($B$3,5,1),1))</f>
        <v>0</v>
      </c>
      <c r="G20" s="44">
        <f>SUMIFS('Expense Tracker'!$J$6:$J$505,'Expense Tracker'!$E$6:$E$505,$A20,'Expense Tracker'!$A$6:$A$505,"&gt;="&amp;DATE($B$3,6,1),'Expense Tracker'!$A$6:$A$505,"&lt;"&amp;EDATE(DATE($B$3,6,1),1))</f>
        <v>0</v>
      </c>
      <c r="H20" s="44">
        <f>SUMIFS('Expense Tracker'!$J$6:$J$505,'Expense Tracker'!$E$6:$E$505,$A20,'Expense Tracker'!$A$6:$A$505,"&gt;="&amp;DATE($B$3,7,1),'Expense Tracker'!$A$6:$A$505,"&lt;"&amp;EDATE(DATE($B$3,7,1),1))</f>
        <v>0</v>
      </c>
      <c r="I20" s="44">
        <f>SUMIFS('Expense Tracker'!$J$6:$J$505,'Expense Tracker'!$E$6:$E$505,$A20,'Expense Tracker'!$A$6:$A$505,"&gt;="&amp;DATE($B$3,8,1),'Expense Tracker'!$A$6:$A$505,"&lt;"&amp;EDATE(DATE($B$3,8,1),1))</f>
        <v>0</v>
      </c>
      <c r="J20" s="44">
        <f>SUMIFS('Expense Tracker'!$J$6:$J$505,'Expense Tracker'!$E$6:$E$505,$A20,'Expense Tracker'!$A$6:$A$505,"&gt;="&amp;DATE($B$3,9,1),'Expense Tracker'!$A$6:$A$505,"&lt;"&amp;EDATE(DATE($B$3,9,1),1))</f>
        <v>0</v>
      </c>
      <c r="K20" s="44">
        <f>SUMIFS('Expense Tracker'!$J$6:$J$505,'Expense Tracker'!$E$6:$E$505,$A20,'Expense Tracker'!$A$6:$A$505,"&gt;="&amp;DATE($B$3,10,1),'Expense Tracker'!$A$6:$A$505,"&lt;"&amp;EDATE(DATE($B$3,10,1),1))</f>
        <v>0</v>
      </c>
      <c r="L20" s="44">
        <f>SUMIFS('Expense Tracker'!$J$6:$J$505,'Expense Tracker'!$E$6:$E$505,$A20,'Expense Tracker'!$A$6:$A$505,"&gt;="&amp;DATE($B$3,11,1),'Expense Tracker'!$A$6:$A$505,"&lt;"&amp;EDATE(DATE($B$3,11,1),1))</f>
        <v>0</v>
      </c>
      <c r="M20" s="44">
        <f>SUMIFS('Expense Tracker'!$J$6:$J$505,'Expense Tracker'!$E$6:$E$505,$A20,'Expense Tracker'!$A$6:$A$505,"&gt;="&amp;DATE($B$3,12,1),'Expense Tracker'!$A$6:$A$505,"&lt;"&amp;EDATE(DATE($B$3,12,1),1))</f>
        <v>0</v>
      </c>
      <c r="N20" s="44">
        <f t="shared" si="0"/>
        <v>0</v>
      </c>
    </row>
    <row r="21" spans="1:14" x14ac:dyDescent="0.3">
      <c r="A21" s="45" t="s">
        <v>90</v>
      </c>
      <c r="B21" s="46">
        <f>SUMIFS('Expense Tracker'!$J$6:$J$505,'Expense Tracker'!$E$6:$E$505,$A21,'Expense Tracker'!$A$6:$A$505,"&gt;="&amp;DATE($B$3,1,1),'Expense Tracker'!$A$6:$A$505,"&lt;"&amp;EDATE(DATE($B$3,1,1),1))</f>
        <v>0</v>
      </c>
      <c r="C21" s="46">
        <f>SUMIFS('Expense Tracker'!$J$6:$J$505,'Expense Tracker'!$E$6:$E$505,$A21,'Expense Tracker'!$A$6:$A$505,"&gt;="&amp;DATE($B$3,2,1),'Expense Tracker'!$A$6:$A$505,"&lt;"&amp;EDATE(DATE($B$3,2,1),1))</f>
        <v>0</v>
      </c>
      <c r="D21" s="46">
        <f>SUMIFS('Expense Tracker'!$J$6:$J$505,'Expense Tracker'!$E$6:$E$505,$A21,'Expense Tracker'!$A$6:$A$505,"&gt;="&amp;DATE($B$3,3,1),'Expense Tracker'!$A$6:$A$505,"&lt;"&amp;EDATE(DATE($B$3,3,1),1))</f>
        <v>0</v>
      </c>
      <c r="E21" s="46">
        <f>SUMIFS('Expense Tracker'!$J$6:$J$505,'Expense Tracker'!$E$6:$E$505,$A21,'Expense Tracker'!$A$6:$A$505,"&gt;="&amp;DATE($B$3,4,1),'Expense Tracker'!$A$6:$A$505,"&lt;"&amp;EDATE(DATE($B$3,4,1),1))</f>
        <v>0</v>
      </c>
      <c r="F21" s="46">
        <f>SUMIFS('Expense Tracker'!$J$6:$J$505,'Expense Tracker'!$E$6:$E$505,$A21,'Expense Tracker'!$A$6:$A$505,"&gt;="&amp;DATE($B$3,5,1),'Expense Tracker'!$A$6:$A$505,"&lt;"&amp;EDATE(DATE($B$3,5,1),1))</f>
        <v>0</v>
      </c>
      <c r="G21" s="46">
        <f>SUMIFS('Expense Tracker'!$J$6:$J$505,'Expense Tracker'!$E$6:$E$505,$A21,'Expense Tracker'!$A$6:$A$505,"&gt;="&amp;DATE($B$3,6,1),'Expense Tracker'!$A$6:$A$505,"&lt;"&amp;EDATE(DATE($B$3,6,1),1))</f>
        <v>0</v>
      </c>
      <c r="H21" s="46">
        <f>SUMIFS('Expense Tracker'!$J$6:$J$505,'Expense Tracker'!$E$6:$E$505,$A21,'Expense Tracker'!$A$6:$A$505,"&gt;="&amp;DATE($B$3,7,1),'Expense Tracker'!$A$6:$A$505,"&lt;"&amp;EDATE(DATE($B$3,7,1),1))</f>
        <v>0</v>
      </c>
      <c r="I21" s="46">
        <f>SUMIFS('Expense Tracker'!$J$6:$J$505,'Expense Tracker'!$E$6:$E$505,$A21,'Expense Tracker'!$A$6:$A$505,"&gt;="&amp;DATE($B$3,8,1),'Expense Tracker'!$A$6:$A$505,"&lt;"&amp;EDATE(DATE($B$3,8,1),1))</f>
        <v>0</v>
      </c>
      <c r="J21" s="46">
        <f>SUMIFS('Expense Tracker'!$J$6:$J$505,'Expense Tracker'!$E$6:$E$505,$A21,'Expense Tracker'!$A$6:$A$505,"&gt;="&amp;DATE($B$3,9,1),'Expense Tracker'!$A$6:$A$505,"&lt;"&amp;EDATE(DATE($B$3,9,1),1))</f>
        <v>0</v>
      </c>
      <c r="K21" s="46">
        <f>SUMIFS('Expense Tracker'!$J$6:$J$505,'Expense Tracker'!$E$6:$E$505,$A21,'Expense Tracker'!$A$6:$A$505,"&gt;="&amp;DATE($B$3,10,1),'Expense Tracker'!$A$6:$A$505,"&lt;"&amp;EDATE(DATE($B$3,10,1),1))</f>
        <v>0</v>
      </c>
      <c r="L21" s="46">
        <f>SUMIFS('Expense Tracker'!$J$6:$J$505,'Expense Tracker'!$E$6:$E$505,$A21,'Expense Tracker'!$A$6:$A$505,"&gt;="&amp;DATE($B$3,11,1),'Expense Tracker'!$A$6:$A$505,"&lt;"&amp;EDATE(DATE($B$3,11,1),1))</f>
        <v>0</v>
      </c>
      <c r="M21" s="46">
        <f>SUMIFS('Expense Tracker'!$J$6:$J$505,'Expense Tracker'!$E$6:$E$505,$A21,'Expense Tracker'!$A$6:$A$505,"&gt;="&amp;DATE($B$3,12,1),'Expense Tracker'!$A$6:$A$505,"&lt;"&amp;EDATE(DATE($B$3,12,1),1))</f>
        <v>0</v>
      </c>
      <c r="N21" s="46">
        <f t="shared" si="0"/>
        <v>0</v>
      </c>
    </row>
    <row r="22" spans="1:14" x14ac:dyDescent="0.3">
      <c r="A22" s="43" t="s">
        <v>94</v>
      </c>
      <c r="B22" s="44">
        <f>SUMIFS('Expense Tracker'!$J$6:$J$505,'Expense Tracker'!$E$6:$E$505,$A22,'Expense Tracker'!$A$6:$A$505,"&gt;="&amp;DATE($B$3,1,1),'Expense Tracker'!$A$6:$A$505,"&lt;"&amp;EDATE(DATE($B$3,1,1),1))</f>
        <v>0</v>
      </c>
      <c r="C22" s="44">
        <f>SUMIFS('Expense Tracker'!$J$6:$J$505,'Expense Tracker'!$E$6:$E$505,$A22,'Expense Tracker'!$A$6:$A$505,"&gt;="&amp;DATE($B$3,2,1),'Expense Tracker'!$A$6:$A$505,"&lt;"&amp;EDATE(DATE($B$3,2,1),1))</f>
        <v>0</v>
      </c>
      <c r="D22" s="44">
        <f>SUMIFS('Expense Tracker'!$J$6:$J$505,'Expense Tracker'!$E$6:$E$505,$A22,'Expense Tracker'!$A$6:$A$505,"&gt;="&amp;DATE($B$3,3,1),'Expense Tracker'!$A$6:$A$505,"&lt;"&amp;EDATE(DATE($B$3,3,1),1))</f>
        <v>0</v>
      </c>
      <c r="E22" s="44">
        <f>SUMIFS('Expense Tracker'!$J$6:$J$505,'Expense Tracker'!$E$6:$E$505,$A22,'Expense Tracker'!$A$6:$A$505,"&gt;="&amp;DATE($B$3,4,1),'Expense Tracker'!$A$6:$A$505,"&lt;"&amp;EDATE(DATE($B$3,4,1),1))</f>
        <v>0</v>
      </c>
      <c r="F22" s="44">
        <f>SUMIFS('Expense Tracker'!$J$6:$J$505,'Expense Tracker'!$E$6:$E$505,$A22,'Expense Tracker'!$A$6:$A$505,"&gt;="&amp;DATE($B$3,5,1),'Expense Tracker'!$A$6:$A$505,"&lt;"&amp;EDATE(DATE($B$3,5,1),1))</f>
        <v>0</v>
      </c>
      <c r="G22" s="44">
        <f>SUMIFS('Expense Tracker'!$J$6:$J$505,'Expense Tracker'!$E$6:$E$505,$A22,'Expense Tracker'!$A$6:$A$505,"&gt;="&amp;DATE($B$3,6,1),'Expense Tracker'!$A$6:$A$505,"&lt;"&amp;EDATE(DATE($B$3,6,1),1))</f>
        <v>0</v>
      </c>
      <c r="H22" s="44">
        <f>SUMIFS('Expense Tracker'!$J$6:$J$505,'Expense Tracker'!$E$6:$E$505,$A22,'Expense Tracker'!$A$6:$A$505,"&gt;="&amp;DATE($B$3,7,1),'Expense Tracker'!$A$6:$A$505,"&lt;"&amp;EDATE(DATE($B$3,7,1),1))</f>
        <v>0</v>
      </c>
      <c r="I22" s="44">
        <f>SUMIFS('Expense Tracker'!$J$6:$J$505,'Expense Tracker'!$E$6:$E$505,$A22,'Expense Tracker'!$A$6:$A$505,"&gt;="&amp;DATE($B$3,8,1),'Expense Tracker'!$A$6:$A$505,"&lt;"&amp;EDATE(DATE($B$3,8,1),1))</f>
        <v>0</v>
      </c>
      <c r="J22" s="44">
        <f>SUMIFS('Expense Tracker'!$J$6:$J$505,'Expense Tracker'!$E$6:$E$505,$A22,'Expense Tracker'!$A$6:$A$505,"&gt;="&amp;DATE($B$3,9,1),'Expense Tracker'!$A$6:$A$505,"&lt;"&amp;EDATE(DATE($B$3,9,1),1))</f>
        <v>0</v>
      </c>
      <c r="K22" s="44">
        <f>SUMIFS('Expense Tracker'!$J$6:$J$505,'Expense Tracker'!$E$6:$E$505,$A22,'Expense Tracker'!$A$6:$A$505,"&gt;="&amp;DATE($B$3,10,1),'Expense Tracker'!$A$6:$A$505,"&lt;"&amp;EDATE(DATE($B$3,10,1),1))</f>
        <v>0</v>
      </c>
      <c r="L22" s="44">
        <f>SUMIFS('Expense Tracker'!$J$6:$J$505,'Expense Tracker'!$E$6:$E$505,$A22,'Expense Tracker'!$A$6:$A$505,"&gt;="&amp;DATE($B$3,11,1),'Expense Tracker'!$A$6:$A$505,"&lt;"&amp;EDATE(DATE($B$3,11,1),1))</f>
        <v>0</v>
      </c>
      <c r="M22" s="44">
        <f>SUMIFS('Expense Tracker'!$J$6:$J$505,'Expense Tracker'!$E$6:$E$505,$A22,'Expense Tracker'!$A$6:$A$505,"&gt;="&amp;DATE($B$3,12,1),'Expense Tracker'!$A$6:$A$505,"&lt;"&amp;EDATE(DATE($B$3,12,1),1))</f>
        <v>0</v>
      </c>
      <c r="N22" s="44">
        <f t="shared" si="0"/>
        <v>0</v>
      </c>
    </row>
    <row r="23" spans="1:14" x14ac:dyDescent="0.3">
      <c r="A23" s="45" t="s">
        <v>98</v>
      </c>
      <c r="B23" s="46">
        <f>SUMIFS('Expense Tracker'!$J$6:$J$505,'Expense Tracker'!$E$6:$E$505,$A23,'Expense Tracker'!$A$6:$A$505,"&gt;="&amp;DATE($B$3,1,1),'Expense Tracker'!$A$6:$A$505,"&lt;"&amp;EDATE(DATE($B$3,1,1),1))</f>
        <v>0</v>
      </c>
      <c r="C23" s="46">
        <f>SUMIFS('Expense Tracker'!$J$6:$J$505,'Expense Tracker'!$E$6:$E$505,$A23,'Expense Tracker'!$A$6:$A$505,"&gt;="&amp;DATE($B$3,2,1),'Expense Tracker'!$A$6:$A$505,"&lt;"&amp;EDATE(DATE($B$3,2,1),1))</f>
        <v>0</v>
      </c>
      <c r="D23" s="46">
        <f>SUMIFS('Expense Tracker'!$J$6:$J$505,'Expense Tracker'!$E$6:$E$505,$A23,'Expense Tracker'!$A$6:$A$505,"&gt;="&amp;DATE($B$3,3,1),'Expense Tracker'!$A$6:$A$505,"&lt;"&amp;EDATE(DATE($B$3,3,1),1))</f>
        <v>0</v>
      </c>
      <c r="E23" s="46">
        <f>SUMIFS('Expense Tracker'!$J$6:$J$505,'Expense Tracker'!$E$6:$E$505,$A23,'Expense Tracker'!$A$6:$A$505,"&gt;="&amp;DATE($B$3,4,1),'Expense Tracker'!$A$6:$A$505,"&lt;"&amp;EDATE(DATE($B$3,4,1),1))</f>
        <v>0</v>
      </c>
      <c r="F23" s="46">
        <f>SUMIFS('Expense Tracker'!$J$6:$J$505,'Expense Tracker'!$E$6:$E$505,$A23,'Expense Tracker'!$A$6:$A$505,"&gt;="&amp;DATE($B$3,5,1),'Expense Tracker'!$A$6:$A$505,"&lt;"&amp;EDATE(DATE($B$3,5,1),1))</f>
        <v>0</v>
      </c>
      <c r="G23" s="46">
        <f>SUMIFS('Expense Tracker'!$J$6:$J$505,'Expense Tracker'!$E$6:$E$505,$A23,'Expense Tracker'!$A$6:$A$505,"&gt;="&amp;DATE($B$3,6,1),'Expense Tracker'!$A$6:$A$505,"&lt;"&amp;EDATE(DATE($B$3,6,1),1))</f>
        <v>0</v>
      </c>
      <c r="H23" s="46">
        <f>SUMIFS('Expense Tracker'!$J$6:$J$505,'Expense Tracker'!$E$6:$E$505,$A23,'Expense Tracker'!$A$6:$A$505,"&gt;="&amp;DATE($B$3,7,1),'Expense Tracker'!$A$6:$A$505,"&lt;"&amp;EDATE(DATE($B$3,7,1),1))</f>
        <v>0</v>
      </c>
      <c r="I23" s="46">
        <f>SUMIFS('Expense Tracker'!$J$6:$J$505,'Expense Tracker'!$E$6:$E$505,$A23,'Expense Tracker'!$A$6:$A$505,"&gt;="&amp;DATE($B$3,8,1),'Expense Tracker'!$A$6:$A$505,"&lt;"&amp;EDATE(DATE($B$3,8,1),1))</f>
        <v>0</v>
      </c>
      <c r="J23" s="46">
        <f>SUMIFS('Expense Tracker'!$J$6:$J$505,'Expense Tracker'!$E$6:$E$505,$A23,'Expense Tracker'!$A$6:$A$505,"&gt;="&amp;DATE($B$3,9,1),'Expense Tracker'!$A$6:$A$505,"&lt;"&amp;EDATE(DATE($B$3,9,1),1))</f>
        <v>0</v>
      </c>
      <c r="K23" s="46">
        <f>SUMIFS('Expense Tracker'!$J$6:$J$505,'Expense Tracker'!$E$6:$E$505,$A23,'Expense Tracker'!$A$6:$A$505,"&gt;="&amp;DATE($B$3,10,1),'Expense Tracker'!$A$6:$A$505,"&lt;"&amp;EDATE(DATE($B$3,10,1),1))</f>
        <v>0</v>
      </c>
      <c r="L23" s="46">
        <f>SUMIFS('Expense Tracker'!$J$6:$J$505,'Expense Tracker'!$E$6:$E$505,$A23,'Expense Tracker'!$A$6:$A$505,"&gt;="&amp;DATE($B$3,11,1),'Expense Tracker'!$A$6:$A$505,"&lt;"&amp;EDATE(DATE($B$3,11,1),1))</f>
        <v>0</v>
      </c>
      <c r="M23" s="46">
        <f>SUMIFS('Expense Tracker'!$J$6:$J$505,'Expense Tracker'!$E$6:$E$505,$A23,'Expense Tracker'!$A$6:$A$505,"&gt;="&amp;DATE($B$3,12,1),'Expense Tracker'!$A$6:$A$505,"&lt;"&amp;EDATE(DATE($B$3,12,1),1))</f>
        <v>0</v>
      </c>
      <c r="N23" s="46">
        <f t="shared" si="0"/>
        <v>0</v>
      </c>
    </row>
    <row r="24" spans="1:14" x14ac:dyDescent="0.3">
      <c r="A24" s="43" t="s">
        <v>102</v>
      </c>
      <c r="B24" s="44">
        <f>SUMIFS('Expense Tracker'!$J$6:$J$505,'Expense Tracker'!$E$6:$E$505,$A24,'Expense Tracker'!$A$6:$A$505,"&gt;="&amp;DATE($B$3,1,1),'Expense Tracker'!$A$6:$A$505,"&lt;"&amp;EDATE(DATE($B$3,1,1),1))</f>
        <v>0</v>
      </c>
      <c r="C24" s="44">
        <f>SUMIFS('Expense Tracker'!$J$6:$J$505,'Expense Tracker'!$E$6:$E$505,$A24,'Expense Tracker'!$A$6:$A$505,"&gt;="&amp;DATE($B$3,2,1),'Expense Tracker'!$A$6:$A$505,"&lt;"&amp;EDATE(DATE($B$3,2,1),1))</f>
        <v>0</v>
      </c>
      <c r="D24" s="44">
        <f>SUMIFS('Expense Tracker'!$J$6:$J$505,'Expense Tracker'!$E$6:$E$505,$A24,'Expense Tracker'!$A$6:$A$505,"&gt;="&amp;DATE($B$3,3,1),'Expense Tracker'!$A$6:$A$505,"&lt;"&amp;EDATE(DATE($B$3,3,1),1))</f>
        <v>0</v>
      </c>
      <c r="E24" s="44">
        <f>SUMIFS('Expense Tracker'!$J$6:$J$505,'Expense Tracker'!$E$6:$E$505,$A24,'Expense Tracker'!$A$6:$A$505,"&gt;="&amp;DATE($B$3,4,1),'Expense Tracker'!$A$6:$A$505,"&lt;"&amp;EDATE(DATE($B$3,4,1),1))</f>
        <v>0</v>
      </c>
      <c r="F24" s="44">
        <f>SUMIFS('Expense Tracker'!$J$6:$J$505,'Expense Tracker'!$E$6:$E$505,$A24,'Expense Tracker'!$A$6:$A$505,"&gt;="&amp;DATE($B$3,5,1),'Expense Tracker'!$A$6:$A$505,"&lt;"&amp;EDATE(DATE($B$3,5,1),1))</f>
        <v>0</v>
      </c>
      <c r="G24" s="44">
        <f>SUMIFS('Expense Tracker'!$J$6:$J$505,'Expense Tracker'!$E$6:$E$505,$A24,'Expense Tracker'!$A$6:$A$505,"&gt;="&amp;DATE($B$3,6,1),'Expense Tracker'!$A$6:$A$505,"&lt;"&amp;EDATE(DATE($B$3,6,1),1))</f>
        <v>0</v>
      </c>
      <c r="H24" s="44">
        <f>SUMIFS('Expense Tracker'!$J$6:$J$505,'Expense Tracker'!$E$6:$E$505,$A24,'Expense Tracker'!$A$6:$A$505,"&gt;="&amp;DATE($B$3,7,1),'Expense Tracker'!$A$6:$A$505,"&lt;"&amp;EDATE(DATE($B$3,7,1),1))</f>
        <v>0</v>
      </c>
      <c r="I24" s="44">
        <f>SUMIFS('Expense Tracker'!$J$6:$J$505,'Expense Tracker'!$E$6:$E$505,$A24,'Expense Tracker'!$A$6:$A$505,"&gt;="&amp;DATE($B$3,8,1),'Expense Tracker'!$A$6:$A$505,"&lt;"&amp;EDATE(DATE($B$3,8,1),1))</f>
        <v>0</v>
      </c>
      <c r="J24" s="44">
        <f>SUMIFS('Expense Tracker'!$J$6:$J$505,'Expense Tracker'!$E$6:$E$505,$A24,'Expense Tracker'!$A$6:$A$505,"&gt;="&amp;DATE($B$3,9,1),'Expense Tracker'!$A$6:$A$505,"&lt;"&amp;EDATE(DATE($B$3,9,1),1))</f>
        <v>0</v>
      </c>
      <c r="K24" s="44">
        <f>SUMIFS('Expense Tracker'!$J$6:$J$505,'Expense Tracker'!$E$6:$E$505,$A24,'Expense Tracker'!$A$6:$A$505,"&gt;="&amp;DATE($B$3,10,1),'Expense Tracker'!$A$6:$A$505,"&lt;"&amp;EDATE(DATE($B$3,10,1),1))</f>
        <v>0</v>
      </c>
      <c r="L24" s="44">
        <f>SUMIFS('Expense Tracker'!$J$6:$J$505,'Expense Tracker'!$E$6:$E$505,$A24,'Expense Tracker'!$A$6:$A$505,"&gt;="&amp;DATE($B$3,11,1),'Expense Tracker'!$A$6:$A$505,"&lt;"&amp;EDATE(DATE($B$3,11,1),1))</f>
        <v>0</v>
      </c>
      <c r="M24" s="44">
        <f>SUMIFS('Expense Tracker'!$J$6:$J$505,'Expense Tracker'!$E$6:$E$505,$A24,'Expense Tracker'!$A$6:$A$505,"&gt;="&amp;DATE($B$3,12,1),'Expense Tracker'!$A$6:$A$505,"&lt;"&amp;EDATE(DATE($B$3,12,1),1))</f>
        <v>0</v>
      </c>
      <c r="N24" s="44">
        <f t="shared" si="0"/>
        <v>0</v>
      </c>
    </row>
    <row r="25" spans="1:14" x14ac:dyDescent="0.3">
      <c r="A25" s="45" t="s">
        <v>105</v>
      </c>
      <c r="B25" s="46">
        <f>SUMIFS('Expense Tracker'!$J$6:$J$505,'Expense Tracker'!$E$6:$E$505,$A25,'Expense Tracker'!$A$6:$A$505,"&gt;="&amp;DATE($B$3,1,1),'Expense Tracker'!$A$6:$A$505,"&lt;"&amp;EDATE(DATE($B$3,1,1),1))</f>
        <v>0</v>
      </c>
      <c r="C25" s="46">
        <f>SUMIFS('Expense Tracker'!$J$6:$J$505,'Expense Tracker'!$E$6:$E$505,$A25,'Expense Tracker'!$A$6:$A$505,"&gt;="&amp;DATE($B$3,2,1),'Expense Tracker'!$A$6:$A$505,"&lt;"&amp;EDATE(DATE($B$3,2,1),1))</f>
        <v>0</v>
      </c>
      <c r="D25" s="46">
        <f>SUMIFS('Expense Tracker'!$J$6:$J$505,'Expense Tracker'!$E$6:$E$505,$A25,'Expense Tracker'!$A$6:$A$505,"&gt;="&amp;DATE($B$3,3,1),'Expense Tracker'!$A$6:$A$505,"&lt;"&amp;EDATE(DATE($B$3,3,1),1))</f>
        <v>0</v>
      </c>
      <c r="E25" s="46">
        <f>SUMIFS('Expense Tracker'!$J$6:$J$505,'Expense Tracker'!$E$6:$E$505,$A25,'Expense Tracker'!$A$6:$A$505,"&gt;="&amp;DATE($B$3,4,1),'Expense Tracker'!$A$6:$A$505,"&lt;"&amp;EDATE(DATE($B$3,4,1),1))</f>
        <v>0</v>
      </c>
      <c r="F25" s="46">
        <f>SUMIFS('Expense Tracker'!$J$6:$J$505,'Expense Tracker'!$E$6:$E$505,$A25,'Expense Tracker'!$A$6:$A$505,"&gt;="&amp;DATE($B$3,5,1),'Expense Tracker'!$A$6:$A$505,"&lt;"&amp;EDATE(DATE($B$3,5,1),1))</f>
        <v>0</v>
      </c>
      <c r="G25" s="46">
        <f>SUMIFS('Expense Tracker'!$J$6:$J$505,'Expense Tracker'!$E$6:$E$505,$A25,'Expense Tracker'!$A$6:$A$505,"&gt;="&amp;DATE($B$3,6,1),'Expense Tracker'!$A$6:$A$505,"&lt;"&amp;EDATE(DATE($B$3,6,1),1))</f>
        <v>0</v>
      </c>
      <c r="H25" s="46">
        <f>SUMIFS('Expense Tracker'!$J$6:$J$505,'Expense Tracker'!$E$6:$E$505,$A25,'Expense Tracker'!$A$6:$A$505,"&gt;="&amp;DATE($B$3,7,1),'Expense Tracker'!$A$6:$A$505,"&lt;"&amp;EDATE(DATE($B$3,7,1),1))</f>
        <v>0</v>
      </c>
      <c r="I25" s="46">
        <f>SUMIFS('Expense Tracker'!$J$6:$J$505,'Expense Tracker'!$E$6:$E$505,$A25,'Expense Tracker'!$A$6:$A$505,"&gt;="&amp;DATE($B$3,8,1),'Expense Tracker'!$A$6:$A$505,"&lt;"&amp;EDATE(DATE($B$3,8,1),1))</f>
        <v>0</v>
      </c>
      <c r="J25" s="46">
        <f>SUMIFS('Expense Tracker'!$J$6:$J$505,'Expense Tracker'!$E$6:$E$505,$A25,'Expense Tracker'!$A$6:$A$505,"&gt;="&amp;DATE($B$3,9,1),'Expense Tracker'!$A$6:$A$505,"&lt;"&amp;EDATE(DATE($B$3,9,1),1))</f>
        <v>0</v>
      </c>
      <c r="K25" s="46">
        <f>SUMIFS('Expense Tracker'!$J$6:$J$505,'Expense Tracker'!$E$6:$E$505,$A25,'Expense Tracker'!$A$6:$A$505,"&gt;="&amp;DATE($B$3,10,1),'Expense Tracker'!$A$6:$A$505,"&lt;"&amp;EDATE(DATE($B$3,10,1),1))</f>
        <v>0</v>
      </c>
      <c r="L25" s="46">
        <f>SUMIFS('Expense Tracker'!$J$6:$J$505,'Expense Tracker'!$E$6:$E$505,$A25,'Expense Tracker'!$A$6:$A$505,"&gt;="&amp;DATE($B$3,11,1),'Expense Tracker'!$A$6:$A$505,"&lt;"&amp;EDATE(DATE($B$3,11,1),1))</f>
        <v>0</v>
      </c>
      <c r="M25" s="46">
        <f>SUMIFS('Expense Tracker'!$J$6:$J$505,'Expense Tracker'!$E$6:$E$505,$A25,'Expense Tracker'!$A$6:$A$505,"&gt;="&amp;DATE($B$3,12,1),'Expense Tracker'!$A$6:$A$505,"&lt;"&amp;EDATE(DATE($B$3,12,1),1))</f>
        <v>0</v>
      </c>
      <c r="N25" s="46">
        <f t="shared" si="0"/>
        <v>0</v>
      </c>
    </row>
    <row r="26" spans="1:14" x14ac:dyDescent="0.3">
      <c r="A26" s="43" t="s">
        <v>109</v>
      </c>
      <c r="B26" s="44">
        <f>SUMIFS('Expense Tracker'!$J$6:$J$505,'Expense Tracker'!$E$6:$E$505,$A26,'Expense Tracker'!$A$6:$A$505,"&gt;="&amp;DATE($B$3,1,1),'Expense Tracker'!$A$6:$A$505,"&lt;"&amp;EDATE(DATE($B$3,1,1),1))</f>
        <v>0</v>
      </c>
      <c r="C26" s="44">
        <f>SUMIFS('Expense Tracker'!$J$6:$J$505,'Expense Tracker'!$E$6:$E$505,$A26,'Expense Tracker'!$A$6:$A$505,"&gt;="&amp;DATE($B$3,2,1),'Expense Tracker'!$A$6:$A$505,"&lt;"&amp;EDATE(DATE($B$3,2,1),1))</f>
        <v>0</v>
      </c>
      <c r="D26" s="44">
        <f>SUMIFS('Expense Tracker'!$J$6:$J$505,'Expense Tracker'!$E$6:$E$505,$A26,'Expense Tracker'!$A$6:$A$505,"&gt;="&amp;DATE($B$3,3,1),'Expense Tracker'!$A$6:$A$505,"&lt;"&amp;EDATE(DATE($B$3,3,1),1))</f>
        <v>0</v>
      </c>
      <c r="E26" s="44">
        <f>SUMIFS('Expense Tracker'!$J$6:$J$505,'Expense Tracker'!$E$6:$E$505,$A26,'Expense Tracker'!$A$6:$A$505,"&gt;="&amp;DATE($B$3,4,1),'Expense Tracker'!$A$6:$A$505,"&lt;"&amp;EDATE(DATE($B$3,4,1),1))</f>
        <v>0</v>
      </c>
      <c r="F26" s="44">
        <f>SUMIFS('Expense Tracker'!$J$6:$J$505,'Expense Tracker'!$E$6:$E$505,$A26,'Expense Tracker'!$A$6:$A$505,"&gt;="&amp;DATE($B$3,5,1),'Expense Tracker'!$A$6:$A$505,"&lt;"&amp;EDATE(DATE($B$3,5,1),1))</f>
        <v>0</v>
      </c>
      <c r="G26" s="44">
        <f>SUMIFS('Expense Tracker'!$J$6:$J$505,'Expense Tracker'!$E$6:$E$505,$A26,'Expense Tracker'!$A$6:$A$505,"&gt;="&amp;DATE($B$3,6,1),'Expense Tracker'!$A$6:$A$505,"&lt;"&amp;EDATE(DATE($B$3,6,1),1))</f>
        <v>0</v>
      </c>
      <c r="H26" s="44">
        <f>SUMIFS('Expense Tracker'!$J$6:$J$505,'Expense Tracker'!$E$6:$E$505,$A26,'Expense Tracker'!$A$6:$A$505,"&gt;="&amp;DATE($B$3,7,1),'Expense Tracker'!$A$6:$A$505,"&lt;"&amp;EDATE(DATE($B$3,7,1),1))</f>
        <v>0</v>
      </c>
      <c r="I26" s="44">
        <f>SUMIFS('Expense Tracker'!$J$6:$J$505,'Expense Tracker'!$E$6:$E$505,$A26,'Expense Tracker'!$A$6:$A$505,"&gt;="&amp;DATE($B$3,8,1),'Expense Tracker'!$A$6:$A$505,"&lt;"&amp;EDATE(DATE($B$3,8,1),1))</f>
        <v>0</v>
      </c>
      <c r="J26" s="44">
        <f>SUMIFS('Expense Tracker'!$J$6:$J$505,'Expense Tracker'!$E$6:$E$505,$A26,'Expense Tracker'!$A$6:$A$505,"&gt;="&amp;DATE($B$3,9,1),'Expense Tracker'!$A$6:$A$505,"&lt;"&amp;EDATE(DATE($B$3,9,1),1))</f>
        <v>0</v>
      </c>
      <c r="K26" s="44">
        <f>SUMIFS('Expense Tracker'!$J$6:$J$505,'Expense Tracker'!$E$6:$E$505,$A26,'Expense Tracker'!$A$6:$A$505,"&gt;="&amp;DATE($B$3,10,1),'Expense Tracker'!$A$6:$A$505,"&lt;"&amp;EDATE(DATE($B$3,10,1),1))</f>
        <v>0</v>
      </c>
      <c r="L26" s="44">
        <f>SUMIFS('Expense Tracker'!$J$6:$J$505,'Expense Tracker'!$E$6:$E$505,$A26,'Expense Tracker'!$A$6:$A$505,"&gt;="&amp;DATE($B$3,11,1),'Expense Tracker'!$A$6:$A$505,"&lt;"&amp;EDATE(DATE($B$3,11,1),1))</f>
        <v>0</v>
      </c>
      <c r="M26" s="44">
        <f>SUMIFS('Expense Tracker'!$J$6:$J$505,'Expense Tracker'!$E$6:$E$505,$A26,'Expense Tracker'!$A$6:$A$505,"&gt;="&amp;DATE($B$3,12,1),'Expense Tracker'!$A$6:$A$505,"&lt;"&amp;EDATE(DATE($B$3,12,1),1))</f>
        <v>0</v>
      </c>
      <c r="N26" s="44">
        <f t="shared" si="0"/>
        <v>0</v>
      </c>
    </row>
    <row r="27" spans="1:14" x14ac:dyDescent="0.3">
      <c r="A27" s="45" t="s">
        <v>84</v>
      </c>
      <c r="B27" s="46">
        <f>SUMIFS('Expense Tracker'!$J$6:$J$505,'Expense Tracker'!$E$6:$E$505,$A27,'Expense Tracker'!$A$6:$A$505,"&gt;="&amp;DATE($B$3,1,1),'Expense Tracker'!$A$6:$A$505,"&lt;"&amp;EDATE(DATE($B$3,1,1),1))</f>
        <v>0</v>
      </c>
      <c r="C27" s="46">
        <f>SUMIFS('Expense Tracker'!$J$6:$J$505,'Expense Tracker'!$E$6:$E$505,$A27,'Expense Tracker'!$A$6:$A$505,"&gt;="&amp;DATE($B$3,2,1),'Expense Tracker'!$A$6:$A$505,"&lt;"&amp;EDATE(DATE($B$3,2,1),1))</f>
        <v>0</v>
      </c>
      <c r="D27" s="46">
        <f>SUMIFS('Expense Tracker'!$J$6:$J$505,'Expense Tracker'!$E$6:$E$505,$A27,'Expense Tracker'!$A$6:$A$505,"&gt;="&amp;DATE($B$3,3,1),'Expense Tracker'!$A$6:$A$505,"&lt;"&amp;EDATE(DATE($B$3,3,1),1))</f>
        <v>0</v>
      </c>
      <c r="E27" s="46">
        <f>SUMIFS('Expense Tracker'!$J$6:$J$505,'Expense Tracker'!$E$6:$E$505,$A27,'Expense Tracker'!$A$6:$A$505,"&gt;="&amp;DATE($B$3,4,1),'Expense Tracker'!$A$6:$A$505,"&lt;"&amp;EDATE(DATE($B$3,4,1),1))</f>
        <v>0</v>
      </c>
      <c r="F27" s="46">
        <f>SUMIFS('Expense Tracker'!$J$6:$J$505,'Expense Tracker'!$E$6:$E$505,$A27,'Expense Tracker'!$A$6:$A$505,"&gt;="&amp;DATE($B$3,5,1),'Expense Tracker'!$A$6:$A$505,"&lt;"&amp;EDATE(DATE($B$3,5,1),1))</f>
        <v>0</v>
      </c>
      <c r="G27" s="46">
        <f>SUMIFS('Expense Tracker'!$J$6:$J$505,'Expense Tracker'!$E$6:$E$505,$A27,'Expense Tracker'!$A$6:$A$505,"&gt;="&amp;DATE($B$3,6,1),'Expense Tracker'!$A$6:$A$505,"&lt;"&amp;EDATE(DATE($B$3,6,1),1))</f>
        <v>0</v>
      </c>
      <c r="H27" s="46">
        <f>SUMIFS('Expense Tracker'!$J$6:$J$505,'Expense Tracker'!$E$6:$E$505,$A27,'Expense Tracker'!$A$6:$A$505,"&gt;="&amp;DATE($B$3,7,1),'Expense Tracker'!$A$6:$A$505,"&lt;"&amp;EDATE(DATE($B$3,7,1),1))</f>
        <v>0</v>
      </c>
      <c r="I27" s="46">
        <f>SUMIFS('Expense Tracker'!$J$6:$J$505,'Expense Tracker'!$E$6:$E$505,$A27,'Expense Tracker'!$A$6:$A$505,"&gt;="&amp;DATE($B$3,8,1),'Expense Tracker'!$A$6:$A$505,"&lt;"&amp;EDATE(DATE($B$3,8,1),1))</f>
        <v>0</v>
      </c>
      <c r="J27" s="46">
        <f>SUMIFS('Expense Tracker'!$J$6:$J$505,'Expense Tracker'!$E$6:$E$505,$A27,'Expense Tracker'!$A$6:$A$505,"&gt;="&amp;DATE($B$3,9,1),'Expense Tracker'!$A$6:$A$505,"&lt;"&amp;EDATE(DATE($B$3,9,1),1))</f>
        <v>0</v>
      </c>
      <c r="K27" s="46">
        <f>SUMIFS('Expense Tracker'!$J$6:$J$505,'Expense Tracker'!$E$6:$E$505,$A27,'Expense Tracker'!$A$6:$A$505,"&gt;="&amp;DATE($B$3,10,1),'Expense Tracker'!$A$6:$A$505,"&lt;"&amp;EDATE(DATE($B$3,10,1),1))</f>
        <v>0</v>
      </c>
      <c r="L27" s="46">
        <f>SUMIFS('Expense Tracker'!$J$6:$J$505,'Expense Tracker'!$E$6:$E$505,$A27,'Expense Tracker'!$A$6:$A$505,"&gt;="&amp;DATE($B$3,11,1),'Expense Tracker'!$A$6:$A$505,"&lt;"&amp;EDATE(DATE($B$3,11,1),1))</f>
        <v>0</v>
      </c>
      <c r="M27" s="46">
        <f>SUMIFS('Expense Tracker'!$J$6:$J$505,'Expense Tracker'!$E$6:$E$505,$A27,'Expense Tracker'!$A$6:$A$505,"&gt;="&amp;DATE($B$3,12,1),'Expense Tracker'!$A$6:$A$505,"&lt;"&amp;EDATE(DATE($B$3,12,1),1))</f>
        <v>0</v>
      </c>
      <c r="N27" s="46">
        <f t="shared" si="0"/>
        <v>0</v>
      </c>
    </row>
    <row r="28" spans="1:14" x14ac:dyDescent="0.3">
      <c r="A28" s="43" t="s">
        <v>114</v>
      </c>
      <c r="B28" s="44">
        <f>SUMIFS('Expense Tracker'!$J$6:$J$505,'Expense Tracker'!$E$6:$E$505,$A28,'Expense Tracker'!$A$6:$A$505,"&gt;="&amp;DATE($B$3,1,1),'Expense Tracker'!$A$6:$A$505,"&lt;"&amp;EDATE(DATE($B$3,1,1),1))</f>
        <v>0</v>
      </c>
      <c r="C28" s="44">
        <f>SUMIFS('Expense Tracker'!$J$6:$J$505,'Expense Tracker'!$E$6:$E$505,$A28,'Expense Tracker'!$A$6:$A$505,"&gt;="&amp;DATE($B$3,2,1),'Expense Tracker'!$A$6:$A$505,"&lt;"&amp;EDATE(DATE($B$3,2,1),1))</f>
        <v>0</v>
      </c>
      <c r="D28" s="44">
        <f>SUMIFS('Expense Tracker'!$J$6:$J$505,'Expense Tracker'!$E$6:$E$505,$A28,'Expense Tracker'!$A$6:$A$505,"&gt;="&amp;DATE($B$3,3,1),'Expense Tracker'!$A$6:$A$505,"&lt;"&amp;EDATE(DATE($B$3,3,1),1))</f>
        <v>0</v>
      </c>
      <c r="E28" s="44">
        <f>SUMIFS('Expense Tracker'!$J$6:$J$505,'Expense Tracker'!$E$6:$E$505,$A28,'Expense Tracker'!$A$6:$A$505,"&gt;="&amp;DATE($B$3,4,1),'Expense Tracker'!$A$6:$A$505,"&lt;"&amp;EDATE(DATE($B$3,4,1),1))</f>
        <v>0</v>
      </c>
      <c r="F28" s="44">
        <f>SUMIFS('Expense Tracker'!$J$6:$J$505,'Expense Tracker'!$E$6:$E$505,$A28,'Expense Tracker'!$A$6:$A$505,"&gt;="&amp;DATE($B$3,5,1),'Expense Tracker'!$A$6:$A$505,"&lt;"&amp;EDATE(DATE($B$3,5,1),1))</f>
        <v>0</v>
      </c>
      <c r="G28" s="44">
        <f>SUMIFS('Expense Tracker'!$J$6:$J$505,'Expense Tracker'!$E$6:$E$505,$A28,'Expense Tracker'!$A$6:$A$505,"&gt;="&amp;DATE($B$3,6,1),'Expense Tracker'!$A$6:$A$505,"&lt;"&amp;EDATE(DATE($B$3,6,1),1))</f>
        <v>0</v>
      </c>
      <c r="H28" s="44">
        <f>SUMIFS('Expense Tracker'!$J$6:$J$505,'Expense Tracker'!$E$6:$E$505,$A28,'Expense Tracker'!$A$6:$A$505,"&gt;="&amp;DATE($B$3,7,1),'Expense Tracker'!$A$6:$A$505,"&lt;"&amp;EDATE(DATE($B$3,7,1),1))</f>
        <v>0</v>
      </c>
      <c r="I28" s="44">
        <f>SUMIFS('Expense Tracker'!$J$6:$J$505,'Expense Tracker'!$E$6:$E$505,$A28,'Expense Tracker'!$A$6:$A$505,"&gt;="&amp;DATE($B$3,8,1),'Expense Tracker'!$A$6:$A$505,"&lt;"&amp;EDATE(DATE($B$3,8,1),1))</f>
        <v>0</v>
      </c>
      <c r="J28" s="44">
        <f>SUMIFS('Expense Tracker'!$J$6:$J$505,'Expense Tracker'!$E$6:$E$505,$A28,'Expense Tracker'!$A$6:$A$505,"&gt;="&amp;DATE($B$3,9,1),'Expense Tracker'!$A$6:$A$505,"&lt;"&amp;EDATE(DATE($B$3,9,1),1))</f>
        <v>0</v>
      </c>
      <c r="K28" s="44">
        <f>SUMIFS('Expense Tracker'!$J$6:$J$505,'Expense Tracker'!$E$6:$E$505,$A28,'Expense Tracker'!$A$6:$A$505,"&gt;="&amp;DATE($B$3,10,1),'Expense Tracker'!$A$6:$A$505,"&lt;"&amp;EDATE(DATE($B$3,10,1),1))</f>
        <v>0</v>
      </c>
      <c r="L28" s="44">
        <f>SUMIFS('Expense Tracker'!$J$6:$J$505,'Expense Tracker'!$E$6:$E$505,$A28,'Expense Tracker'!$A$6:$A$505,"&gt;="&amp;DATE($B$3,11,1),'Expense Tracker'!$A$6:$A$505,"&lt;"&amp;EDATE(DATE($B$3,11,1),1))</f>
        <v>0</v>
      </c>
      <c r="M28" s="44">
        <f>SUMIFS('Expense Tracker'!$J$6:$J$505,'Expense Tracker'!$E$6:$E$505,$A28,'Expense Tracker'!$A$6:$A$505,"&gt;="&amp;DATE($B$3,12,1),'Expense Tracker'!$A$6:$A$505,"&lt;"&amp;EDATE(DATE($B$3,12,1),1))</f>
        <v>0</v>
      </c>
      <c r="N28" s="44">
        <f t="shared" si="0"/>
        <v>0</v>
      </c>
    </row>
    <row r="29" spans="1:14" x14ac:dyDescent="0.3">
      <c r="A29" s="45" t="s">
        <v>118</v>
      </c>
      <c r="B29" s="46">
        <f>SUMIFS('Expense Tracker'!$J$6:$J$505,'Expense Tracker'!$E$6:$E$505,$A29,'Expense Tracker'!$A$6:$A$505,"&gt;="&amp;DATE($B$3,1,1),'Expense Tracker'!$A$6:$A$505,"&lt;"&amp;EDATE(DATE($B$3,1,1),1))</f>
        <v>0</v>
      </c>
      <c r="C29" s="46">
        <f>SUMIFS('Expense Tracker'!$J$6:$J$505,'Expense Tracker'!$E$6:$E$505,$A29,'Expense Tracker'!$A$6:$A$505,"&gt;="&amp;DATE($B$3,2,1),'Expense Tracker'!$A$6:$A$505,"&lt;"&amp;EDATE(DATE($B$3,2,1),1))</f>
        <v>0</v>
      </c>
      <c r="D29" s="46">
        <f>SUMIFS('Expense Tracker'!$J$6:$J$505,'Expense Tracker'!$E$6:$E$505,$A29,'Expense Tracker'!$A$6:$A$505,"&gt;="&amp;DATE($B$3,3,1),'Expense Tracker'!$A$6:$A$505,"&lt;"&amp;EDATE(DATE($B$3,3,1),1))</f>
        <v>0</v>
      </c>
      <c r="E29" s="46">
        <f>SUMIFS('Expense Tracker'!$J$6:$J$505,'Expense Tracker'!$E$6:$E$505,$A29,'Expense Tracker'!$A$6:$A$505,"&gt;="&amp;DATE($B$3,4,1),'Expense Tracker'!$A$6:$A$505,"&lt;"&amp;EDATE(DATE($B$3,4,1),1))</f>
        <v>0</v>
      </c>
      <c r="F29" s="46">
        <f>SUMIFS('Expense Tracker'!$J$6:$J$505,'Expense Tracker'!$E$6:$E$505,$A29,'Expense Tracker'!$A$6:$A$505,"&gt;="&amp;DATE($B$3,5,1),'Expense Tracker'!$A$6:$A$505,"&lt;"&amp;EDATE(DATE($B$3,5,1),1))</f>
        <v>0</v>
      </c>
      <c r="G29" s="46">
        <f>SUMIFS('Expense Tracker'!$J$6:$J$505,'Expense Tracker'!$E$6:$E$505,$A29,'Expense Tracker'!$A$6:$A$505,"&gt;="&amp;DATE($B$3,6,1),'Expense Tracker'!$A$6:$A$505,"&lt;"&amp;EDATE(DATE($B$3,6,1),1))</f>
        <v>0</v>
      </c>
      <c r="H29" s="46">
        <f>SUMIFS('Expense Tracker'!$J$6:$J$505,'Expense Tracker'!$E$6:$E$505,$A29,'Expense Tracker'!$A$6:$A$505,"&gt;="&amp;DATE($B$3,7,1),'Expense Tracker'!$A$6:$A$505,"&lt;"&amp;EDATE(DATE($B$3,7,1),1))</f>
        <v>0</v>
      </c>
      <c r="I29" s="46">
        <f>SUMIFS('Expense Tracker'!$J$6:$J$505,'Expense Tracker'!$E$6:$E$505,$A29,'Expense Tracker'!$A$6:$A$505,"&gt;="&amp;DATE($B$3,8,1),'Expense Tracker'!$A$6:$A$505,"&lt;"&amp;EDATE(DATE($B$3,8,1),1))</f>
        <v>0</v>
      </c>
      <c r="J29" s="46">
        <f>SUMIFS('Expense Tracker'!$J$6:$J$505,'Expense Tracker'!$E$6:$E$505,$A29,'Expense Tracker'!$A$6:$A$505,"&gt;="&amp;DATE($B$3,9,1),'Expense Tracker'!$A$6:$A$505,"&lt;"&amp;EDATE(DATE($B$3,9,1),1))</f>
        <v>0</v>
      </c>
      <c r="K29" s="46">
        <f>SUMIFS('Expense Tracker'!$J$6:$J$505,'Expense Tracker'!$E$6:$E$505,$A29,'Expense Tracker'!$A$6:$A$505,"&gt;="&amp;DATE($B$3,10,1),'Expense Tracker'!$A$6:$A$505,"&lt;"&amp;EDATE(DATE($B$3,10,1),1))</f>
        <v>0</v>
      </c>
      <c r="L29" s="46">
        <f>SUMIFS('Expense Tracker'!$J$6:$J$505,'Expense Tracker'!$E$6:$E$505,$A29,'Expense Tracker'!$A$6:$A$505,"&gt;="&amp;DATE($B$3,11,1),'Expense Tracker'!$A$6:$A$505,"&lt;"&amp;EDATE(DATE($B$3,11,1),1))</f>
        <v>0</v>
      </c>
      <c r="M29" s="46">
        <f>SUMIFS('Expense Tracker'!$J$6:$J$505,'Expense Tracker'!$E$6:$E$505,$A29,'Expense Tracker'!$A$6:$A$505,"&gt;="&amp;DATE($B$3,12,1),'Expense Tracker'!$A$6:$A$505,"&lt;"&amp;EDATE(DATE($B$3,12,1),1))</f>
        <v>0</v>
      </c>
      <c r="N29" s="46">
        <f t="shared" si="0"/>
        <v>0</v>
      </c>
    </row>
    <row r="30" spans="1:14" x14ac:dyDescent="0.3">
      <c r="A30" s="43" t="s">
        <v>122</v>
      </c>
      <c r="B30" s="44">
        <f>SUMIFS('Expense Tracker'!$J$6:$J$505,'Expense Tracker'!$E$6:$E$505,$A30,'Expense Tracker'!$A$6:$A$505,"&gt;="&amp;DATE($B$3,1,1),'Expense Tracker'!$A$6:$A$505,"&lt;"&amp;EDATE(DATE($B$3,1,1),1))</f>
        <v>0</v>
      </c>
      <c r="C30" s="44">
        <f>SUMIFS('Expense Tracker'!$J$6:$J$505,'Expense Tracker'!$E$6:$E$505,$A30,'Expense Tracker'!$A$6:$A$505,"&gt;="&amp;DATE($B$3,2,1),'Expense Tracker'!$A$6:$A$505,"&lt;"&amp;EDATE(DATE($B$3,2,1),1))</f>
        <v>0</v>
      </c>
      <c r="D30" s="44">
        <f>SUMIFS('Expense Tracker'!$J$6:$J$505,'Expense Tracker'!$E$6:$E$505,$A30,'Expense Tracker'!$A$6:$A$505,"&gt;="&amp;DATE($B$3,3,1),'Expense Tracker'!$A$6:$A$505,"&lt;"&amp;EDATE(DATE($B$3,3,1),1))</f>
        <v>0</v>
      </c>
      <c r="E30" s="44">
        <f>SUMIFS('Expense Tracker'!$J$6:$J$505,'Expense Tracker'!$E$6:$E$505,$A30,'Expense Tracker'!$A$6:$A$505,"&gt;="&amp;DATE($B$3,4,1),'Expense Tracker'!$A$6:$A$505,"&lt;"&amp;EDATE(DATE($B$3,4,1),1))</f>
        <v>0</v>
      </c>
      <c r="F30" s="44">
        <f>SUMIFS('Expense Tracker'!$J$6:$J$505,'Expense Tracker'!$E$6:$E$505,$A30,'Expense Tracker'!$A$6:$A$505,"&gt;="&amp;DATE($B$3,5,1),'Expense Tracker'!$A$6:$A$505,"&lt;"&amp;EDATE(DATE($B$3,5,1),1))</f>
        <v>0</v>
      </c>
      <c r="G30" s="44">
        <f>SUMIFS('Expense Tracker'!$J$6:$J$505,'Expense Tracker'!$E$6:$E$505,$A30,'Expense Tracker'!$A$6:$A$505,"&gt;="&amp;DATE($B$3,6,1),'Expense Tracker'!$A$6:$A$505,"&lt;"&amp;EDATE(DATE($B$3,6,1),1))</f>
        <v>0</v>
      </c>
      <c r="H30" s="44">
        <f>SUMIFS('Expense Tracker'!$J$6:$J$505,'Expense Tracker'!$E$6:$E$505,$A30,'Expense Tracker'!$A$6:$A$505,"&gt;="&amp;DATE($B$3,7,1),'Expense Tracker'!$A$6:$A$505,"&lt;"&amp;EDATE(DATE($B$3,7,1),1))</f>
        <v>0</v>
      </c>
      <c r="I30" s="44">
        <f>SUMIFS('Expense Tracker'!$J$6:$J$505,'Expense Tracker'!$E$6:$E$505,$A30,'Expense Tracker'!$A$6:$A$505,"&gt;="&amp;DATE($B$3,8,1),'Expense Tracker'!$A$6:$A$505,"&lt;"&amp;EDATE(DATE($B$3,8,1),1))</f>
        <v>0</v>
      </c>
      <c r="J30" s="44">
        <f>SUMIFS('Expense Tracker'!$J$6:$J$505,'Expense Tracker'!$E$6:$E$505,$A30,'Expense Tracker'!$A$6:$A$505,"&gt;="&amp;DATE($B$3,9,1),'Expense Tracker'!$A$6:$A$505,"&lt;"&amp;EDATE(DATE($B$3,9,1),1))</f>
        <v>0</v>
      </c>
      <c r="K30" s="44">
        <f>SUMIFS('Expense Tracker'!$J$6:$J$505,'Expense Tracker'!$E$6:$E$505,$A30,'Expense Tracker'!$A$6:$A$505,"&gt;="&amp;DATE($B$3,10,1),'Expense Tracker'!$A$6:$A$505,"&lt;"&amp;EDATE(DATE($B$3,10,1),1))</f>
        <v>0</v>
      </c>
      <c r="L30" s="44">
        <f>SUMIFS('Expense Tracker'!$J$6:$J$505,'Expense Tracker'!$E$6:$E$505,$A30,'Expense Tracker'!$A$6:$A$505,"&gt;="&amp;DATE($B$3,11,1),'Expense Tracker'!$A$6:$A$505,"&lt;"&amp;EDATE(DATE($B$3,11,1),1))</f>
        <v>0</v>
      </c>
      <c r="M30" s="44">
        <f>SUMIFS('Expense Tracker'!$J$6:$J$505,'Expense Tracker'!$E$6:$E$505,$A30,'Expense Tracker'!$A$6:$A$505,"&gt;="&amp;DATE($B$3,12,1),'Expense Tracker'!$A$6:$A$505,"&lt;"&amp;EDATE(DATE($B$3,12,1),1))</f>
        <v>0</v>
      </c>
      <c r="N30" s="44">
        <f t="shared" si="0"/>
        <v>0</v>
      </c>
    </row>
    <row r="31" spans="1:14" x14ac:dyDescent="0.3">
      <c r="A31" s="45" t="s">
        <v>126</v>
      </c>
      <c r="B31" s="46">
        <f>SUMIFS('Expense Tracker'!$J$6:$J$505,'Expense Tracker'!$E$6:$E$505,$A31,'Expense Tracker'!$A$6:$A$505,"&gt;="&amp;DATE($B$3,1,1),'Expense Tracker'!$A$6:$A$505,"&lt;"&amp;EDATE(DATE($B$3,1,1),1))</f>
        <v>0</v>
      </c>
      <c r="C31" s="46">
        <f>SUMIFS('Expense Tracker'!$J$6:$J$505,'Expense Tracker'!$E$6:$E$505,$A31,'Expense Tracker'!$A$6:$A$505,"&gt;="&amp;DATE($B$3,2,1),'Expense Tracker'!$A$6:$A$505,"&lt;"&amp;EDATE(DATE($B$3,2,1),1))</f>
        <v>0</v>
      </c>
      <c r="D31" s="46">
        <f>SUMIFS('Expense Tracker'!$J$6:$J$505,'Expense Tracker'!$E$6:$E$505,$A31,'Expense Tracker'!$A$6:$A$505,"&gt;="&amp;DATE($B$3,3,1),'Expense Tracker'!$A$6:$A$505,"&lt;"&amp;EDATE(DATE($B$3,3,1),1))</f>
        <v>0</v>
      </c>
      <c r="E31" s="46">
        <f>SUMIFS('Expense Tracker'!$J$6:$J$505,'Expense Tracker'!$E$6:$E$505,$A31,'Expense Tracker'!$A$6:$A$505,"&gt;="&amp;DATE($B$3,4,1),'Expense Tracker'!$A$6:$A$505,"&lt;"&amp;EDATE(DATE($B$3,4,1),1))</f>
        <v>0</v>
      </c>
      <c r="F31" s="46">
        <f>SUMIFS('Expense Tracker'!$J$6:$J$505,'Expense Tracker'!$E$6:$E$505,$A31,'Expense Tracker'!$A$6:$A$505,"&gt;="&amp;DATE($B$3,5,1),'Expense Tracker'!$A$6:$A$505,"&lt;"&amp;EDATE(DATE($B$3,5,1),1))</f>
        <v>0</v>
      </c>
      <c r="G31" s="46">
        <f>SUMIFS('Expense Tracker'!$J$6:$J$505,'Expense Tracker'!$E$6:$E$505,$A31,'Expense Tracker'!$A$6:$A$505,"&gt;="&amp;DATE($B$3,6,1),'Expense Tracker'!$A$6:$A$505,"&lt;"&amp;EDATE(DATE($B$3,6,1),1))</f>
        <v>0</v>
      </c>
      <c r="H31" s="46">
        <f>SUMIFS('Expense Tracker'!$J$6:$J$505,'Expense Tracker'!$E$6:$E$505,$A31,'Expense Tracker'!$A$6:$A$505,"&gt;="&amp;DATE($B$3,7,1),'Expense Tracker'!$A$6:$A$505,"&lt;"&amp;EDATE(DATE($B$3,7,1),1))</f>
        <v>0</v>
      </c>
      <c r="I31" s="46">
        <f>SUMIFS('Expense Tracker'!$J$6:$J$505,'Expense Tracker'!$E$6:$E$505,$A31,'Expense Tracker'!$A$6:$A$505,"&gt;="&amp;DATE($B$3,8,1),'Expense Tracker'!$A$6:$A$505,"&lt;"&amp;EDATE(DATE($B$3,8,1),1))</f>
        <v>0</v>
      </c>
      <c r="J31" s="46">
        <f>SUMIFS('Expense Tracker'!$J$6:$J$505,'Expense Tracker'!$E$6:$E$505,$A31,'Expense Tracker'!$A$6:$A$505,"&gt;="&amp;DATE($B$3,9,1),'Expense Tracker'!$A$6:$A$505,"&lt;"&amp;EDATE(DATE($B$3,9,1),1))</f>
        <v>0</v>
      </c>
      <c r="K31" s="46">
        <f>SUMIFS('Expense Tracker'!$J$6:$J$505,'Expense Tracker'!$E$6:$E$505,$A31,'Expense Tracker'!$A$6:$A$505,"&gt;="&amp;DATE($B$3,10,1),'Expense Tracker'!$A$6:$A$505,"&lt;"&amp;EDATE(DATE($B$3,10,1),1))</f>
        <v>0</v>
      </c>
      <c r="L31" s="46">
        <f>SUMIFS('Expense Tracker'!$J$6:$J$505,'Expense Tracker'!$E$6:$E$505,$A31,'Expense Tracker'!$A$6:$A$505,"&gt;="&amp;DATE($B$3,11,1),'Expense Tracker'!$A$6:$A$505,"&lt;"&amp;EDATE(DATE($B$3,11,1),1))</f>
        <v>0</v>
      </c>
      <c r="M31" s="46">
        <f>SUMIFS('Expense Tracker'!$J$6:$J$505,'Expense Tracker'!$E$6:$E$505,$A31,'Expense Tracker'!$A$6:$A$505,"&gt;="&amp;DATE($B$3,12,1),'Expense Tracker'!$A$6:$A$505,"&lt;"&amp;EDATE(DATE($B$3,12,1),1))</f>
        <v>0</v>
      </c>
      <c r="N31" s="46">
        <f t="shared" si="0"/>
        <v>0</v>
      </c>
    </row>
    <row r="32" spans="1:14" x14ac:dyDescent="0.3">
      <c r="A32" s="43" t="s">
        <v>130</v>
      </c>
      <c r="B32" s="44">
        <f>SUMIFS('Expense Tracker'!$J$6:$J$505,'Expense Tracker'!$E$6:$E$505,$A32,'Expense Tracker'!$A$6:$A$505,"&gt;="&amp;DATE($B$3,1,1),'Expense Tracker'!$A$6:$A$505,"&lt;"&amp;EDATE(DATE($B$3,1,1),1))</f>
        <v>0</v>
      </c>
      <c r="C32" s="44">
        <f>SUMIFS('Expense Tracker'!$J$6:$J$505,'Expense Tracker'!$E$6:$E$505,$A32,'Expense Tracker'!$A$6:$A$505,"&gt;="&amp;DATE($B$3,2,1),'Expense Tracker'!$A$6:$A$505,"&lt;"&amp;EDATE(DATE($B$3,2,1),1))</f>
        <v>0</v>
      </c>
      <c r="D32" s="44">
        <f>SUMIFS('Expense Tracker'!$J$6:$J$505,'Expense Tracker'!$E$6:$E$505,$A32,'Expense Tracker'!$A$6:$A$505,"&gt;="&amp;DATE($B$3,3,1),'Expense Tracker'!$A$6:$A$505,"&lt;"&amp;EDATE(DATE($B$3,3,1),1))</f>
        <v>0</v>
      </c>
      <c r="E32" s="44">
        <f>SUMIFS('Expense Tracker'!$J$6:$J$505,'Expense Tracker'!$E$6:$E$505,$A32,'Expense Tracker'!$A$6:$A$505,"&gt;="&amp;DATE($B$3,4,1),'Expense Tracker'!$A$6:$A$505,"&lt;"&amp;EDATE(DATE($B$3,4,1),1))</f>
        <v>0</v>
      </c>
      <c r="F32" s="44">
        <f>SUMIFS('Expense Tracker'!$J$6:$J$505,'Expense Tracker'!$E$6:$E$505,$A32,'Expense Tracker'!$A$6:$A$505,"&gt;="&amp;DATE($B$3,5,1),'Expense Tracker'!$A$6:$A$505,"&lt;"&amp;EDATE(DATE($B$3,5,1),1))</f>
        <v>0</v>
      </c>
      <c r="G32" s="44">
        <f>SUMIFS('Expense Tracker'!$J$6:$J$505,'Expense Tracker'!$E$6:$E$505,$A32,'Expense Tracker'!$A$6:$A$505,"&gt;="&amp;DATE($B$3,6,1),'Expense Tracker'!$A$6:$A$505,"&lt;"&amp;EDATE(DATE($B$3,6,1),1))</f>
        <v>0</v>
      </c>
      <c r="H32" s="44">
        <f>SUMIFS('Expense Tracker'!$J$6:$J$505,'Expense Tracker'!$E$6:$E$505,$A32,'Expense Tracker'!$A$6:$A$505,"&gt;="&amp;DATE($B$3,7,1),'Expense Tracker'!$A$6:$A$505,"&lt;"&amp;EDATE(DATE($B$3,7,1),1))</f>
        <v>0</v>
      </c>
      <c r="I32" s="44">
        <f>SUMIFS('Expense Tracker'!$J$6:$J$505,'Expense Tracker'!$E$6:$E$505,$A32,'Expense Tracker'!$A$6:$A$505,"&gt;="&amp;DATE($B$3,8,1),'Expense Tracker'!$A$6:$A$505,"&lt;"&amp;EDATE(DATE($B$3,8,1),1))</f>
        <v>0</v>
      </c>
      <c r="J32" s="44">
        <f>SUMIFS('Expense Tracker'!$J$6:$J$505,'Expense Tracker'!$E$6:$E$505,$A32,'Expense Tracker'!$A$6:$A$505,"&gt;="&amp;DATE($B$3,9,1),'Expense Tracker'!$A$6:$A$505,"&lt;"&amp;EDATE(DATE($B$3,9,1),1))</f>
        <v>0</v>
      </c>
      <c r="K32" s="44">
        <f>SUMIFS('Expense Tracker'!$J$6:$J$505,'Expense Tracker'!$E$6:$E$505,$A32,'Expense Tracker'!$A$6:$A$505,"&gt;="&amp;DATE($B$3,10,1),'Expense Tracker'!$A$6:$A$505,"&lt;"&amp;EDATE(DATE($B$3,10,1),1))</f>
        <v>0</v>
      </c>
      <c r="L32" s="44">
        <f>SUMIFS('Expense Tracker'!$J$6:$J$505,'Expense Tracker'!$E$6:$E$505,$A32,'Expense Tracker'!$A$6:$A$505,"&gt;="&amp;DATE($B$3,11,1),'Expense Tracker'!$A$6:$A$505,"&lt;"&amp;EDATE(DATE($B$3,11,1),1))</f>
        <v>0</v>
      </c>
      <c r="M32" s="44">
        <f>SUMIFS('Expense Tracker'!$J$6:$J$505,'Expense Tracker'!$E$6:$E$505,$A32,'Expense Tracker'!$A$6:$A$505,"&gt;="&amp;DATE($B$3,12,1),'Expense Tracker'!$A$6:$A$505,"&lt;"&amp;EDATE(DATE($B$3,12,1),1))</f>
        <v>0</v>
      </c>
      <c r="N32" s="44">
        <f t="shared" si="0"/>
        <v>0</v>
      </c>
    </row>
    <row r="33" spans="1:14" x14ac:dyDescent="0.3">
      <c r="A33" s="45" t="s">
        <v>134</v>
      </c>
      <c r="B33" s="46">
        <f>SUMIFS('Expense Tracker'!$J$6:$J$505,'Expense Tracker'!$E$6:$E$505,$A33,'Expense Tracker'!$A$6:$A$505,"&gt;="&amp;DATE($B$3,1,1),'Expense Tracker'!$A$6:$A$505,"&lt;"&amp;EDATE(DATE($B$3,1,1),1))</f>
        <v>0</v>
      </c>
      <c r="C33" s="46">
        <f>SUMIFS('Expense Tracker'!$J$6:$J$505,'Expense Tracker'!$E$6:$E$505,$A33,'Expense Tracker'!$A$6:$A$505,"&gt;="&amp;DATE($B$3,2,1),'Expense Tracker'!$A$6:$A$505,"&lt;"&amp;EDATE(DATE($B$3,2,1),1))</f>
        <v>0</v>
      </c>
      <c r="D33" s="46">
        <f>SUMIFS('Expense Tracker'!$J$6:$J$505,'Expense Tracker'!$E$6:$E$505,$A33,'Expense Tracker'!$A$6:$A$505,"&gt;="&amp;DATE($B$3,3,1),'Expense Tracker'!$A$6:$A$505,"&lt;"&amp;EDATE(DATE($B$3,3,1),1))</f>
        <v>0</v>
      </c>
      <c r="E33" s="46">
        <f>SUMIFS('Expense Tracker'!$J$6:$J$505,'Expense Tracker'!$E$6:$E$505,$A33,'Expense Tracker'!$A$6:$A$505,"&gt;="&amp;DATE($B$3,4,1),'Expense Tracker'!$A$6:$A$505,"&lt;"&amp;EDATE(DATE($B$3,4,1),1))</f>
        <v>0</v>
      </c>
      <c r="F33" s="46">
        <f>SUMIFS('Expense Tracker'!$J$6:$J$505,'Expense Tracker'!$E$6:$E$505,$A33,'Expense Tracker'!$A$6:$A$505,"&gt;="&amp;DATE($B$3,5,1),'Expense Tracker'!$A$6:$A$505,"&lt;"&amp;EDATE(DATE($B$3,5,1),1))</f>
        <v>0</v>
      </c>
      <c r="G33" s="46">
        <f>SUMIFS('Expense Tracker'!$J$6:$J$505,'Expense Tracker'!$E$6:$E$505,$A33,'Expense Tracker'!$A$6:$A$505,"&gt;="&amp;DATE($B$3,6,1),'Expense Tracker'!$A$6:$A$505,"&lt;"&amp;EDATE(DATE($B$3,6,1),1))</f>
        <v>0</v>
      </c>
      <c r="H33" s="46">
        <f>SUMIFS('Expense Tracker'!$J$6:$J$505,'Expense Tracker'!$E$6:$E$505,$A33,'Expense Tracker'!$A$6:$A$505,"&gt;="&amp;DATE($B$3,7,1),'Expense Tracker'!$A$6:$A$505,"&lt;"&amp;EDATE(DATE($B$3,7,1),1))</f>
        <v>0</v>
      </c>
      <c r="I33" s="46">
        <f>SUMIFS('Expense Tracker'!$J$6:$J$505,'Expense Tracker'!$E$6:$E$505,$A33,'Expense Tracker'!$A$6:$A$505,"&gt;="&amp;DATE($B$3,8,1),'Expense Tracker'!$A$6:$A$505,"&lt;"&amp;EDATE(DATE($B$3,8,1),1))</f>
        <v>0</v>
      </c>
      <c r="J33" s="46">
        <f>SUMIFS('Expense Tracker'!$J$6:$J$505,'Expense Tracker'!$E$6:$E$505,$A33,'Expense Tracker'!$A$6:$A$505,"&gt;="&amp;DATE($B$3,9,1),'Expense Tracker'!$A$6:$A$505,"&lt;"&amp;EDATE(DATE($B$3,9,1),1))</f>
        <v>0</v>
      </c>
      <c r="K33" s="46">
        <f>SUMIFS('Expense Tracker'!$J$6:$J$505,'Expense Tracker'!$E$6:$E$505,$A33,'Expense Tracker'!$A$6:$A$505,"&gt;="&amp;DATE($B$3,10,1),'Expense Tracker'!$A$6:$A$505,"&lt;"&amp;EDATE(DATE($B$3,10,1),1))</f>
        <v>0</v>
      </c>
      <c r="L33" s="46">
        <f>SUMIFS('Expense Tracker'!$J$6:$J$505,'Expense Tracker'!$E$6:$E$505,$A33,'Expense Tracker'!$A$6:$A$505,"&gt;="&amp;DATE($B$3,11,1),'Expense Tracker'!$A$6:$A$505,"&lt;"&amp;EDATE(DATE($B$3,11,1),1))</f>
        <v>0</v>
      </c>
      <c r="M33" s="46">
        <f>SUMIFS('Expense Tracker'!$J$6:$J$505,'Expense Tracker'!$E$6:$E$505,$A33,'Expense Tracker'!$A$6:$A$505,"&gt;="&amp;DATE($B$3,12,1),'Expense Tracker'!$A$6:$A$505,"&lt;"&amp;EDATE(DATE($B$3,12,1),1))</f>
        <v>0</v>
      </c>
      <c r="N33" s="46">
        <f t="shared" si="0"/>
        <v>0</v>
      </c>
    </row>
    <row r="34" spans="1:14" x14ac:dyDescent="0.3">
      <c r="A34" s="43" t="s">
        <v>138</v>
      </c>
      <c r="B34" s="44">
        <f>SUMIFS('Expense Tracker'!$J$6:$J$505,'Expense Tracker'!$E$6:$E$505,$A34,'Expense Tracker'!$A$6:$A$505,"&gt;="&amp;DATE($B$3,1,1),'Expense Tracker'!$A$6:$A$505,"&lt;"&amp;EDATE(DATE($B$3,1,1),1))</f>
        <v>0</v>
      </c>
      <c r="C34" s="44">
        <f>SUMIFS('Expense Tracker'!$J$6:$J$505,'Expense Tracker'!$E$6:$E$505,$A34,'Expense Tracker'!$A$6:$A$505,"&gt;="&amp;DATE($B$3,2,1),'Expense Tracker'!$A$6:$A$505,"&lt;"&amp;EDATE(DATE($B$3,2,1),1))</f>
        <v>0</v>
      </c>
      <c r="D34" s="44">
        <f>SUMIFS('Expense Tracker'!$J$6:$J$505,'Expense Tracker'!$E$6:$E$505,$A34,'Expense Tracker'!$A$6:$A$505,"&gt;="&amp;DATE($B$3,3,1),'Expense Tracker'!$A$6:$A$505,"&lt;"&amp;EDATE(DATE($B$3,3,1),1))</f>
        <v>0</v>
      </c>
      <c r="E34" s="44">
        <f>SUMIFS('Expense Tracker'!$J$6:$J$505,'Expense Tracker'!$E$6:$E$505,$A34,'Expense Tracker'!$A$6:$A$505,"&gt;="&amp;DATE($B$3,4,1),'Expense Tracker'!$A$6:$A$505,"&lt;"&amp;EDATE(DATE($B$3,4,1),1))</f>
        <v>0</v>
      </c>
      <c r="F34" s="44">
        <f>SUMIFS('Expense Tracker'!$J$6:$J$505,'Expense Tracker'!$E$6:$E$505,$A34,'Expense Tracker'!$A$6:$A$505,"&gt;="&amp;DATE($B$3,5,1),'Expense Tracker'!$A$6:$A$505,"&lt;"&amp;EDATE(DATE($B$3,5,1),1))</f>
        <v>0</v>
      </c>
      <c r="G34" s="44">
        <f>SUMIFS('Expense Tracker'!$J$6:$J$505,'Expense Tracker'!$E$6:$E$505,$A34,'Expense Tracker'!$A$6:$A$505,"&gt;="&amp;DATE($B$3,6,1),'Expense Tracker'!$A$6:$A$505,"&lt;"&amp;EDATE(DATE($B$3,6,1),1))</f>
        <v>0</v>
      </c>
      <c r="H34" s="44">
        <f>SUMIFS('Expense Tracker'!$J$6:$J$505,'Expense Tracker'!$E$6:$E$505,$A34,'Expense Tracker'!$A$6:$A$505,"&gt;="&amp;DATE($B$3,7,1),'Expense Tracker'!$A$6:$A$505,"&lt;"&amp;EDATE(DATE($B$3,7,1),1))</f>
        <v>0</v>
      </c>
      <c r="I34" s="44">
        <f>SUMIFS('Expense Tracker'!$J$6:$J$505,'Expense Tracker'!$E$6:$E$505,$A34,'Expense Tracker'!$A$6:$A$505,"&gt;="&amp;DATE($B$3,8,1),'Expense Tracker'!$A$6:$A$505,"&lt;"&amp;EDATE(DATE($B$3,8,1),1))</f>
        <v>0</v>
      </c>
      <c r="J34" s="44">
        <f>SUMIFS('Expense Tracker'!$J$6:$J$505,'Expense Tracker'!$E$6:$E$505,$A34,'Expense Tracker'!$A$6:$A$505,"&gt;="&amp;DATE($B$3,9,1),'Expense Tracker'!$A$6:$A$505,"&lt;"&amp;EDATE(DATE($B$3,9,1),1))</f>
        <v>0</v>
      </c>
      <c r="K34" s="44">
        <f>SUMIFS('Expense Tracker'!$J$6:$J$505,'Expense Tracker'!$E$6:$E$505,$A34,'Expense Tracker'!$A$6:$A$505,"&gt;="&amp;DATE($B$3,10,1),'Expense Tracker'!$A$6:$A$505,"&lt;"&amp;EDATE(DATE($B$3,10,1),1))</f>
        <v>0</v>
      </c>
      <c r="L34" s="44">
        <f>SUMIFS('Expense Tracker'!$J$6:$J$505,'Expense Tracker'!$E$6:$E$505,$A34,'Expense Tracker'!$A$6:$A$505,"&gt;="&amp;DATE($B$3,11,1),'Expense Tracker'!$A$6:$A$505,"&lt;"&amp;EDATE(DATE($B$3,11,1),1))</f>
        <v>0</v>
      </c>
      <c r="M34" s="44">
        <f>SUMIFS('Expense Tracker'!$J$6:$J$505,'Expense Tracker'!$E$6:$E$505,$A34,'Expense Tracker'!$A$6:$A$505,"&gt;="&amp;DATE($B$3,12,1),'Expense Tracker'!$A$6:$A$505,"&lt;"&amp;EDATE(DATE($B$3,12,1),1))</f>
        <v>0</v>
      </c>
      <c r="N34" s="44">
        <f t="shared" si="0"/>
        <v>0</v>
      </c>
    </row>
    <row r="35" spans="1:14" x14ac:dyDescent="0.3">
      <c r="A35" s="47" t="s">
        <v>141</v>
      </c>
      <c r="B35" s="46">
        <f>SUMIFS('Expense Tracker'!$J$6:$J$505,'Expense Tracker'!$E$6:$E$505,$A35,'Expense Tracker'!$A$6:$A$505,"&gt;="&amp;DATE($B$3,1,1),'Expense Tracker'!$A$6:$A$505,"&lt;"&amp;EDATE(DATE($B$3,1,1),1))</f>
        <v>0</v>
      </c>
      <c r="C35" s="46">
        <f>SUMIFS('Expense Tracker'!$J$6:$J$505,'Expense Tracker'!$E$6:$E$505,$A35,'Expense Tracker'!$A$6:$A$505,"&gt;="&amp;DATE($B$3,2,1),'Expense Tracker'!$A$6:$A$505,"&lt;"&amp;EDATE(DATE($B$3,2,1),1))</f>
        <v>0</v>
      </c>
      <c r="D35" s="46">
        <f>SUMIFS('Expense Tracker'!$J$6:$J$505,'Expense Tracker'!$E$6:$E$505,$A35,'Expense Tracker'!$A$6:$A$505,"&gt;="&amp;DATE($B$3,3,1),'Expense Tracker'!$A$6:$A$505,"&lt;"&amp;EDATE(DATE($B$3,3,1),1))</f>
        <v>0</v>
      </c>
      <c r="E35" s="46">
        <f>SUMIFS('Expense Tracker'!$J$6:$J$505,'Expense Tracker'!$E$6:$E$505,$A35,'Expense Tracker'!$A$6:$A$505,"&gt;="&amp;DATE($B$3,4,1),'Expense Tracker'!$A$6:$A$505,"&lt;"&amp;EDATE(DATE($B$3,4,1),1))</f>
        <v>0</v>
      </c>
      <c r="F35" s="46">
        <f>SUMIFS('Expense Tracker'!$J$6:$J$505,'Expense Tracker'!$E$6:$E$505,$A35,'Expense Tracker'!$A$6:$A$505,"&gt;="&amp;DATE($B$3,5,1),'Expense Tracker'!$A$6:$A$505,"&lt;"&amp;EDATE(DATE($B$3,5,1),1))</f>
        <v>0</v>
      </c>
      <c r="G35" s="46">
        <f>SUMIFS('Expense Tracker'!$J$6:$J$505,'Expense Tracker'!$E$6:$E$505,$A35,'Expense Tracker'!$A$6:$A$505,"&gt;="&amp;DATE($B$3,6,1),'Expense Tracker'!$A$6:$A$505,"&lt;"&amp;EDATE(DATE($B$3,6,1),1))</f>
        <v>0</v>
      </c>
      <c r="H35" s="46">
        <f>SUMIFS('Expense Tracker'!$J$6:$J$505,'Expense Tracker'!$E$6:$E$505,$A35,'Expense Tracker'!$A$6:$A$505,"&gt;="&amp;DATE($B$3,7,1),'Expense Tracker'!$A$6:$A$505,"&lt;"&amp;EDATE(DATE($B$3,7,1),1))</f>
        <v>0</v>
      </c>
      <c r="I35" s="46">
        <f>SUMIFS('Expense Tracker'!$J$6:$J$505,'Expense Tracker'!$E$6:$E$505,$A35,'Expense Tracker'!$A$6:$A$505,"&gt;="&amp;DATE($B$3,8,1),'Expense Tracker'!$A$6:$A$505,"&lt;"&amp;EDATE(DATE($B$3,8,1),1))</f>
        <v>0</v>
      </c>
      <c r="J35" s="46">
        <f>SUMIFS('Expense Tracker'!$J$6:$J$505,'Expense Tracker'!$E$6:$E$505,$A35,'Expense Tracker'!$A$6:$A$505,"&gt;="&amp;DATE($B$3,9,1),'Expense Tracker'!$A$6:$A$505,"&lt;"&amp;EDATE(DATE($B$3,9,1),1))</f>
        <v>0</v>
      </c>
      <c r="K35" s="46">
        <f>SUMIFS('Expense Tracker'!$J$6:$J$505,'Expense Tracker'!$E$6:$E$505,$A35,'Expense Tracker'!$A$6:$A$505,"&gt;="&amp;DATE($B$3,10,1),'Expense Tracker'!$A$6:$A$505,"&lt;"&amp;EDATE(DATE($B$3,10,1),1))</f>
        <v>0</v>
      </c>
      <c r="L35" s="46">
        <f>SUMIFS('Expense Tracker'!$J$6:$J$505,'Expense Tracker'!$E$6:$E$505,$A35,'Expense Tracker'!$A$6:$A$505,"&gt;="&amp;DATE($B$3,11,1),'Expense Tracker'!$A$6:$A$505,"&lt;"&amp;EDATE(DATE($B$3,11,1),1))</f>
        <v>0</v>
      </c>
      <c r="M35" s="46">
        <f>SUMIFS('Expense Tracker'!$J$6:$J$505,'Expense Tracker'!$E$6:$E$505,$A35,'Expense Tracker'!$A$6:$A$505,"&gt;="&amp;DATE($B$3,12,1),'Expense Tracker'!$A$6:$A$505,"&lt;"&amp;EDATE(DATE($B$3,12,1),1))</f>
        <v>0</v>
      </c>
      <c r="N35" s="46">
        <f t="shared" si="0"/>
        <v>0</v>
      </c>
    </row>
    <row r="36" spans="1:14" x14ac:dyDescent="0.3">
      <c r="A36" s="43" t="s">
        <v>144</v>
      </c>
      <c r="B36" s="44">
        <f>SUMIFS('Expense Tracker'!$J$6:$J$505,'Expense Tracker'!$E$6:$E$505,$A36,'Expense Tracker'!$A$6:$A$505,"&gt;="&amp;DATE($B$3,1,1),'Expense Tracker'!$A$6:$A$505,"&lt;"&amp;EDATE(DATE($B$3,1,1),1))</f>
        <v>0</v>
      </c>
      <c r="C36" s="44">
        <f>SUMIFS('Expense Tracker'!$J$6:$J$505,'Expense Tracker'!$E$6:$E$505,$A36,'Expense Tracker'!$A$6:$A$505,"&gt;="&amp;DATE($B$3,2,1),'Expense Tracker'!$A$6:$A$505,"&lt;"&amp;EDATE(DATE($B$3,2,1),1))</f>
        <v>0</v>
      </c>
      <c r="D36" s="44">
        <f>SUMIFS('Expense Tracker'!$J$6:$J$505,'Expense Tracker'!$E$6:$E$505,$A36,'Expense Tracker'!$A$6:$A$505,"&gt;="&amp;DATE($B$3,3,1),'Expense Tracker'!$A$6:$A$505,"&lt;"&amp;EDATE(DATE($B$3,3,1),1))</f>
        <v>0</v>
      </c>
      <c r="E36" s="44">
        <f>SUMIFS('Expense Tracker'!$J$6:$J$505,'Expense Tracker'!$E$6:$E$505,$A36,'Expense Tracker'!$A$6:$A$505,"&gt;="&amp;DATE($B$3,4,1),'Expense Tracker'!$A$6:$A$505,"&lt;"&amp;EDATE(DATE($B$3,4,1),1))</f>
        <v>0</v>
      </c>
      <c r="F36" s="44">
        <f>SUMIFS('Expense Tracker'!$J$6:$J$505,'Expense Tracker'!$E$6:$E$505,$A36,'Expense Tracker'!$A$6:$A$505,"&gt;="&amp;DATE($B$3,5,1),'Expense Tracker'!$A$6:$A$505,"&lt;"&amp;EDATE(DATE($B$3,5,1),1))</f>
        <v>0</v>
      </c>
      <c r="G36" s="44">
        <f>SUMIFS('Expense Tracker'!$J$6:$J$505,'Expense Tracker'!$E$6:$E$505,$A36,'Expense Tracker'!$A$6:$A$505,"&gt;="&amp;DATE($B$3,6,1),'Expense Tracker'!$A$6:$A$505,"&lt;"&amp;EDATE(DATE($B$3,6,1),1))</f>
        <v>0</v>
      </c>
      <c r="H36" s="44">
        <f>SUMIFS('Expense Tracker'!$J$6:$J$505,'Expense Tracker'!$E$6:$E$505,$A36,'Expense Tracker'!$A$6:$A$505,"&gt;="&amp;DATE($B$3,7,1),'Expense Tracker'!$A$6:$A$505,"&lt;"&amp;EDATE(DATE($B$3,7,1),1))</f>
        <v>0</v>
      </c>
      <c r="I36" s="44">
        <f>SUMIFS('Expense Tracker'!$J$6:$J$505,'Expense Tracker'!$E$6:$E$505,$A36,'Expense Tracker'!$A$6:$A$505,"&gt;="&amp;DATE($B$3,8,1),'Expense Tracker'!$A$6:$A$505,"&lt;"&amp;EDATE(DATE($B$3,8,1),1))</f>
        <v>0</v>
      </c>
      <c r="J36" s="44">
        <f>SUMIFS('Expense Tracker'!$J$6:$J$505,'Expense Tracker'!$E$6:$E$505,$A36,'Expense Tracker'!$A$6:$A$505,"&gt;="&amp;DATE($B$3,9,1),'Expense Tracker'!$A$6:$A$505,"&lt;"&amp;EDATE(DATE($B$3,9,1),1))</f>
        <v>0</v>
      </c>
      <c r="K36" s="44">
        <f>SUMIFS('Expense Tracker'!$J$6:$J$505,'Expense Tracker'!$E$6:$E$505,$A36,'Expense Tracker'!$A$6:$A$505,"&gt;="&amp;DATE($B$3,10,1),'Expense Tracker'!$A$6:$A$505,"&lt;"&amp;EDATE(DATE($B$3,10,1),1))</f>
        <v>0</v>
      </c>
      <c r="L36" s="44">
        <f>SUMIFS('Expense Tracker'!$J$6:$J$505,'Expense Tracker'!$E$6:$E$505,$A36,'Expense Tracker'!$A$6:$A$505,"&gt;="&amp;DATE($B$3,11,1),'Expense Tracker'!$A$6:$A$505,"&lt;"&amp;EDATE(DATE($B$3,11,1),1))</f>
        <v>0</v>
      </c>
      <c r="M36" s="44">
        <f>SUMIFS('Expense Tracker'!$J$6:$J$505,'Expense Tracker'!$E$6:$E$505,$A36,'Expense Tracker'!$A$6:$A$505,"&gt;="&amp;DATE($B$3,12,1),'Expense Tracker'!$A$6:$A$505,"&lt;"&amp;EDATE(DATE($B$3,12,1),1))</f>
        <v>0</v>
      </c>
      <c r="N36" s="44">
        <f t="shared" si="0"/>
        <v>0</v>
      </c>
    </row>
    <row r="37" spans="1:14" x14ac:dyDescent="0.3">
      <c r="A37" s="45" t="s">
        <v>148</v>
      </c>
      <c r="B37" s="46">
        <f>SUMIFS('Expense Tracker'!$J$6:$J$505,'Expense Tracker'!$E$6:$E$505,$A37,'Expense Tracker'!$A$6:$A$505,"&gt;="&amp;DATE($B$3,1,1),'Expense Tracker'!$A$6:$A$505,"&lt;"&amp;EDATE(DATE($B$3,1,1),1))</f>
        <v>0</v>
      </c>
      <c r="C37" s="46">
        <f>SUMIFS('Expense Tracker'!$J$6:$J$505,'Expense Tracker'!$E$6:$E$505,$A37,'Expense Tracker'!$A$6:$A$505,"&gt;="&amp;DATE($B$3,2,1),'Expense Tracker'!$A$6:$A$505,"&lt;"&amp;EDATE(DATE($B$3,2,1),1))</f>
        <v>0</v>
      </c>
      <c r="D37" s="46">
        <f>SUMIFS('Expense Tracker'!$J$6:$J$505,'Expense Tracker'!$E$6:$E$505,$A37,'Expense Tracker'!$A$6:$A$505,"&gt;="&amp;DATE($B$3,3,1),'Expense Tracker'!$A$6:$A$505,"&lt;"&amp;EDATE(DATE($B$3,3,1),1))</f>
        <v>0</v>
      </c>
      <c r="E37" s="46">
        <f>SUMIFS('Expense Tracker'!$J$6:$J$505,'Expense Tracker'!$E$6:$E$505,$A37,'Expense Tracker'!$A$6:$A$505,"&gt;="&amp;DATE($B$3,4,1),'Expense Tracker'!$A$6:$A$505,"&lt;"&amp;EDATE(DATE($B$3,4,1),1))</f>
        <v>0</v>
      </c>
      <c r="F37" s="46">
        <f>SUMIFS('Expense Tracker'!$J$6:$J$505,'Expense Tracker'!$E$6:$E$505,$A37,'Expense Tracker'!$A$6:$A$505,"&gt;="&amp;DATE($B$3,5,1),'Expense Tracker'!$A$6:$A$505,"&lt;"&amp;EDATE(DATE($B$3,5,1),1))</f>
        <v>0</v>
      </c>
      <c r="G37" s="46">
        <f>SUMIFS('Expense Tracker'!$J$6:$J$505,'Expense Tracker'!$E$6:$E$505,$A37,'Expense Tracker'!$A$6:$A$505,"&gt;="&amp;DATE($B$3,6,1),'Expense Tracker'!$A$6:$A$505,"&lt;"&amp;EDATE(DATE($B$3,6,1),1))</f>
        <v>0</v>
      </c>
      <c r="H37" s="46">
        <f>SUMIFS('Expense Tracker'!$J$6:$J$505,'Expense Tracker'!$E$6:$E$505,$A37,'Expense Tracker'!$A$6:$A$505,"&gt;="&amp;DATE($B$3,7,1),'Expense Tracker'!$A$6:$A$505,"&lt;"&amp;EDATE(DATE($B$3,7,1),1))</f>
        <v>0</v>
      </c>
      <c r="I37" s="46">
        <f>SUMIFS('Expense Tracker'!$J$6:$J$505,'Expense Tracker'!$E$6:$E$505,$A37,'Expense Tracker'!$A$6:$A$505,"&gt;="&amp;DATE($B$3,8,1),'Expense Tracker'!$A$6:$A$505,"&lt;"&amp;EDATE(DATE($B$3,8,1),1))</f>
        <v>0</v>
      </c>
      <c r="J37" s="46">
        <f>SUMIFS('Expense Tracker'!$J$6:$J$505,'Expense Tracker'!$E$6:$E$505,$A37,'Expense Tracker'!$A$6:$A$505,"&gt;="&amp;DATE($B$3,9,1),'Expense Tracker'!$A$6:$A$505,"&lt;"&amp;EDATE(DATE($B$3,9,1),1))</f>
        <v>0</v>
      </c>
      <c r="K37" s="46">
        <f>SUMIFS('Expense Tracker'!$J$6:$J$505,'Expense Tracker'!$E$6:$E$505,$A37,'Expense Tracker'!$A$6:$A$505,"&gt;="&amp;DATE($B$3,10,1),'Expense Tracker'!$A$6:$A$505,"&lt;"&amp;EDATE(DATE($B$3,10,1),1))</f>
        <v>0</v>
      </c>
      <c r="L37" s="46">
        <f>SUMIFS('Expense Tracker'!$J$6:$J$505,'Expense Tracker'!$E$6:$E$505,$A37,'Expense Tracker'!$A$6:$A$505,"&gt;="&amp;DATE($B$3,11,1),'Expense Tracker'!$A$6:$A$505,"&lt;"&amp;EDATE(DATE($B$3,11,1),1))</f>
        <v>0</v>
      </c>
      <c r="M37" s="46">
        <f>SUMIFS('Expense Tracker'!$J$6:$J$505,'Expense Tracker'!$E$6:$E$505,$A37,'Expense Tracker'!$A$6:$A$505,"&gt;="&amp;DATE($B$3,12,1),'Expense Tracker'!$A$6:$A$505,"&lt;"&amp;EDATE(DATE($B$3,12,1),1))</f>
        <v>0</v>
      </c>
      <c r="N37" s="46">
        <f t="shared" si="0"/>
        <v>0</v>
      </c>
    </row>
    <row r="38" spans="1:14" x14ac:dyDescent="0.3">
      <c r="A38" s="43" t="s">
        <v>151</v>
      </c>
      <c r="B38" s="44">
        <f>SUMIFS('Expense Tracker'!$J$6:$J$505,'Expense Tracker'!$E$6:$E$505,$A38,'Expense Tracker'!$A$6:$A$505,"&gt;="&amp;DATE($B$3,1,1),'Expense Tracker'!$A$6:$A$505,"&lt;"&amp;EDATE(DATE($B$3,1,1),1))</f>
        <v>0</v>
      </c>
      <c r="C38" s="44">
        <f>SUMIFS('Expense Tracker'!$J$6:$J$505,'Expense Tracker'!$E$6:$E$505,$A38,'Expense Tracker'!$A$6:$A$505,"&gt;="&amp;DATE($B$3,2,1),'Expense Tracker'!$A$6:$A$505,"&lt;"&amp;EDATE(DATE($B$3,2,1),1))</f>
        <v>0</v>
      </c>
      <c r="D38" s="44">
        <f>SUMIFS('Expense Tracker'!$J$6:$J$505,'Expense Tracker'!$E$6:$E$505,$A38,'Expense Tracker'!$A$6:$A$505,"&gt;="&amp;DATE($B$3,3,1),'Expense Tracker'!$A$6:$A$505,"&lt;"&amp;EDATE(DATE($B$3,3,1),1))</f>
        <v>0</v>
      </c>
      <c r="E38" s="44">
        <f>SUMIFS('Expense Tracker'!$J$6:$J$505,'Expense Tracker'!$E$6:$E$505,$A38,'Expense Tracker'!$A$6:$A$505,"&gt;="&amp;DATE($B$3,4,1),'Expense Tracker'!$A$6:$A$505,"&lt;"&amp;EDATE(DATE($B$3,4,1),1))</f>
        <v>0</v>
      </c>
      <c r="F38" s="44">
        <f>SUMIFS('Expense Tracker'!$J$6:$J$505,'Expense Tracker'!$E$6:$E$505,$A38,'Expense Tracker'!$A$6:$A$505,"&gt;="&amp;DATE($B$3,5,1),'Expense Tracker'!$A$6:$A$505,"&lt;"&amp;EDATE(DATE($B$3,5,1),1))</f>
        <v>0</v>
      </c>
      <c r="G38" s="44">
        <f>SUMIFS('Expense Tracker'!$J$6:$J$505,'Expense Tracker'!$E$6:$E$505,$A38,'Expense Tracker'!$A$6:$A$505,"&gt;="&amp;DATE($B$3,6,1),'Expense Tracker'!$A$6:$A$505,"&lt;"&amp;EDATE(DATE($B$3,6,1),1))</f>
        <v>0</v>
      </c>
      <c r="H38" s="44">
        <f>SUMIFS('Expense Tracker'!$J$6:$J$505,'Expense Tracker'!$E$6:$E$505,$A38,'Expense Tracker'!$A$6:$A$505,"&gt;="&amp;DATE($B$3,7,1),'Expense Tracker'!$A$6:$A$505,"&lt;"&amp;EDATE(DATE($B$3,7,1),1))</f>
        <v>0</v>
      </c>
      <c r="I38" s="44">
        <f>SUMIFS('Expense Tracker'!$J$6:$J$505,'Expense Tracker'!$E$6:$E$505,$A38,'Expense Tracker'!$A$6:$A$505,"&gt;="&amp;DATE($B$3,8,1),'Expense Tracker'!$A$6:$A$505,"&lt;"&amp;EDATE(DATE($B$3,8,1),1))</f>
        <v>0</v>
      </c>
      <c r="J38" s="44">
        <f>SUMIFS('Expense Tracker'!$J$6:$J$505,'Expense Tracker'!$E$6:$E$505,$A38,'Expense Tracker'!$A$6:$A$505,"&gt;="&amp;DATE($B$3,9,1),'Expense Tracker'!$A$6:$A$505,"&lt;"&amp;EDATE(DATE($B$3,9,1),1))</f>
        <v>0</v>
      </c>
      <c r="K38" s="44">
        <f>SUMIFS('Expense Tracker'!$J$6:$J$505,'Expense Tracker'!$E$6:$E$505,$A38,'Expense Tracker'!$A$6:$A$505,"&gt;="&amp;DATE($B$3,10,1),'Expense Tracker'!$A$6:$A$505,"&lt;"&amp;EDATE(DATE($B$3,10,1),1))</f>
        <v>0</v>
      </c>
      <c r="L38" s="44">
        <f>SUMIFS('Expense Tracker'!$J$6:$J$505,'Expense Tracker'!$E$6:$E$505,$A38,'Expense Tracker'!$A$6:$A$505,"&gt;="&amp;DATE($B$3,11,1),'Expense Tracker'!$A$6:$A$505,"&lt;"&amp;EDATE(DATE($B$3,11,1),1))</f>
        <v>0</v>
      </c>
      <c r="M38" s="44">
        <f>SUMIFS('Expense Tracker'!$J$6:$J$505,'Expense Tracker'!$E$6:$E$505,$A38,'Expense Tracker'!$A$6:$A$505,"&gt;="&amp;DATE($B$3,12,1),'Expense Tracker'!$A$6:$A$505,"&lt;"&amp;EDATE(DATE($B$3,12,1),1))</f>
        <v>0</v>
      </c>
      <c r="N38" s="44">
        <f t="shared" si="0"/>
        <v>0</v>
      </c>
    </row>
    <row r="39" spans="1:14" x14ac:dyDescent="0.3">
      <c r="A39" s="45" t="s">
        <v>154</v>
      </c>
      <c r="B39" s="46">
        <f>SUMIFS('Expense Tracker'!$J$6:$J$505,'Expense Tracker'!$E$6:$E$505,$A39,'Expense Tracker'!$A$6:$A$505,"&gt;="&amp;DATE($B$3,1,1),'Expense Tracker'!$A$6:$A$505,"&lt;"&amp;EDATE(DATE($B$3,1,1),1))</f>
        <v>0</v>
      </c>
      <c r="C39" s="46">
        <f>SUMIFS('Expense Tracker'!$J$6:$J$505,'Expense Tracker'!$E$6:$E$505,$A39,'Expense Tracker'!$A$6:$A$505,"&gt;="&amp;DATE($B$3,2,1),'Expense Tracker'!$A$6:$A$505,"&lt;"&amp;EDATE(DATE($B$3,2,1),1))</f>
        <v>0</v>
      </c>
      <c r="D39" s="46">
        <f>SUMIFS('Expense Tracker'!$J$6:$J$505,'Expense Tracker'!$E$6:$E$505,$A39,'Expense Tracker'!$A$6:$A$505,"&gt;="&amp;DATE($B$3,3,1),'Expense Tracker'!$A$6:$A$505,"&lt;"&amp;EDATE(DATE($B$3,3,1),1))</f>
        <v>0</v>
      </c>
      <c r="E39" s="46">
        <f>SUMIFS('Expense Tracker'!$J$6:$J$505,'Expense Tracker'!$E$6:$E$505,$A39,'Expense Tracker'!$A$6:$A$505,"&gt;="&amp;DATE($B$3,4,1),'Expense Tracker'!$A$6:$A$505,"&lt;"&amp;EDATE(DATE($B$3,4,1),1))</f>
        <v>0</v>
      </c>
      <c r="F39" s="46">
        <f>SUMIFS('Expense Tracker'!$J$6:$J$505,'Expense Tracker'!$E$6:$E$505,$A39,'Expense Tracker'!$A$6:$A$505,"&gt;="&amp;DATE($B$3,5,1),'Expense Tracker'!$A$6:$A$505,"&lt;"&amp;EDATE(DATE($B$3,5,1),1))</f>
        <v>0</v>
      </c>
      <c r="G39" s="46">
        <f>SUMIFS('Expense Tracker'!$J$6:$J$505,'Expense Tracker'!$E$6:$E$505,$A39,'Expense Tracker'!$A$6:$A$505,"&gt;="&amp;DATE($B$3,6,1),'Expense Tracker'!$A$6:$A$505,"&lt;"&amp;EDATE(DATE($B$3,6,1),1))</f>
        <v>0</v>
      </c>
      <c r="H39" s="46">
        <f>SUMIFS('Expense Tracker'!$J$6:$J$505,'Expense Tracker'!$E$6:$E$505,$A39,'Expense Tracker'!$A$6:$A$505,"&gt;="&amp;DATE($B$3,7,1),'Expense Tracker'!$A$6:$A$505,"&lt;"&amp;EDATE(DATE($B$3,7,1),1))</f>
        <v>0</v>
      </c>
      <c r="I39" s="46">
        <f>SUMIFS('Expense Tracker'!$J$6:$J$505,'Expense Tracker'!$E$6:$E$505,$A39,'Expense Tracker'!$A$6:$A$505,"&gt;="&amp;DATE($B$3,8,1),'Expense Tracker'!$A$6:$A$505,"&lt;"&amp;EDATE(DATE($B$3,8,1),1))</f>
        <v>0</v>
      </c>
      <c r="J39" s="46">
        <f>SUMIFS('Expense Tracker'!$J$6:$J$505,'Expense Tracker'!$E$6:$E$505,$A39,'Expense Tracker'!$A$6:$A$505,"&gt;="&amp;DATE($B$3,9,1),'Expense Tracker'!$A$6:$A$505,"&lt;"&amp;EDATE(DATE($B$3,9,1),1))</f>
        <v>0</v>
      </c>
      <c r="K39" s="46">
        <f>SUMIFS('Expense Tracker'!$J$6:$J$505,'Expense Tracker'!$E$6:$E$505,$A39,'Expense Tracker'!$A$6:$A$505,"&gt;="&amp;DATE($B$3,10,1),'Expense Tracker'!$A$6:$A$505,"&lt;"&amp;EDATE(DATE($B$3,10,1),1))</f>
        <v>0</v>
      </c>
      <c r="L39" s="46">
        <f>SUMIFS('Expense Tracker'!$J$6:$J$505,'Expense Tracker'!$E$6:$E$505,$A39,'Expense Tracker'!$A$6:$A$505,"&gt;="&amp;DATE($B$3,11,1),'Expense Tracker'!$A$6:$A$505,"&lt;"&amp;EDATE(DATE($B$3,11,1),1))</f>
        <v>0</v>
      </c>
      <c r="M39" s="46">
        <f>SUMIFS('Expense Tracker'!$J$6:$J$505,'Expense Tracker'!$E$6:$E$505,$A39,'Expense Tracker'!$A$6:$A$505,"&gt;="&amp;DATE($B$3,12,1),'Expense Tracker'!$A$6:$A$505,"&lt;"&amp;EDATE(DATE($B$3,12,1),1))</f>
        <v>0</v>
      </c>
      <c r="N39" s="46">
        <f t="shared" si="0"/>
        <v>0</v>
      </c>
    </row>
    <row r="40" spans="1:14" x14ac:dyDescent="0.3">
      <c r="A40" s="43" t="s">
        <v>157</v>
      </c>
      <c r="B40" s="44">
        <f>SUMIFS('Expense Tracker'!$J$6:$J$505,'Expense Tracker'!$E$6:$E$505,$A40,'Expense Tracker'!$A$6:$A$505,"&gt;="&amp;DATE($B$3,1,1),'Expense Tracker'!$A$6:$A$505,"&lt;"&amp;EDATE(DATE($B$3,1,1),1))</f>
        <v>0</v>
      </c>
      <c r="C40" s="44">
        <f>SUMIFS('Expense Tracker'!$J$6:$J$505,'Expense Tracker'!$E$6:$E$505,$A40,'Expense Tracker'!$A$6:$A$505,"&gt;="&amp;DATE($B$3,2,1),'Expense Tracker'!$A$6:$A$505,"&lt;"&amp;EDATE(DATE($B$3,2,1),1))</f>
        <v>0</v>
      </c>
      <c r="D40" s="44">
        <f>SUMIFS('Expense Tracker'!$J$6:$J$505,'Expense Tracker'!$E$6:$E$505,$A40,'Expense Tracker'!$A$6:$A$505,"&gt;="&amp;DATE($B$3,3,1),'Expense Tracker'!$A$6:$A$505,"&lt;"&amp;EDATE(DATE($B$3,3,1),1))</f>
        <v>0</v>
      </c>
      <c r="E40" s="44">
        <f>SUMIFS('Expense Tracker'!$J$6:$J$505,'Expense Tracker'!$E$6:$E$505,$A40,'Expense Tracker'!$A$6:$A$505,"&gt;="&amp;DATE($B$3,4,1),'Expense Tracker'!$A$6:$A$505,"&lt;"&amp;EDATE(DATE($B$3,4,1),1))</f>
        <v>0</v>
      </c>
      <c r="F40" s="44">
        <f>SUMIFS('Expense Tracker'!$J$6:$J$505,'Expense Tracker'!$E$6:$E$505,$A40,'Expense Tracker'!$A$6:$A$505,"&gt;="&amp;DATE($B$3,5,1),'Expense Tracker'!$A$6:$A$505,"&lt;"&amp;EDATE(DATE($B$3,5,1),1))</f>
        <v>0</v>
      </c>
      <c r="G40" s="44">
        <f>SUMIFS('Expense Tracker'!$J$6:$J$505,'Expense Tracker'!$E$6:$E$505,$A40,'Expense Tracker'!$A$6:$A$505,"&gt;="&amp;DATE($B$3,6,1),'Expense Tracker'!$A$6:$A$505,"&lt;"&amp;EDATE(DATE($B$3,6,1),1))</f>
        <v>0</v>
      </c>
      <c r="H40" s="44">
        <f>SUMIFS('Expense Tracker'!$J$6:$J$505,'Expense Tracker'!$E$6:$E$505,$A40,'Expense Tracker'!$A$6:$A$505,"&gt;="&amp;DATE($B$3,7,1),'Expense Tracker'!$A$6:$A$505,"&lt;"&amp;EDATE(DATE($B$3,7,1),1))</f>
        <v>0</v>
      </c>
      <c r="I40" s="44">
        <f>SUMIFS('Expense Tracker'!$J$6:$J$505,'Expense Tracker'!$E$6:$E$505,$A40,'Expense Tracker'!$A$6:$A$505,"&gt;="&amp;DATE($B$3,8,1),'Expense Tracker'!$A$6:$A$505,"&lt;"&amp;EDATE(DATE($B$3,8,1),1))</f>
        <v>0</v>
      </c>
      <c r="J40" s="44">
        <f>SUMIFS('Expense Tracker'!$J$6:$J$505,'Expense Tracker'!$E$6:$E$505,$A40,'Expense Tracker'!$A$6:$A$505,"&gt;="&amp;DATE($B$3,9,1),'Expense Tracker'!$A$6:$A$505,"&lt;"&amp;EDATE(DATE($B$3,9,1),1))</f>
        <v>0</v>
      </c>
      <c r="K40" s="44">
        <f>SUMIFS('Expense Tracker'!$J$6:$J$505,'Expense Tracker'!$E$6:$E$505,$A40,'Expense Tracker'!$A$6:$A$505,"&gt;="&amp;DATE($B$3,10,1),'Expense Tracker'!$A$6:$A$505,"&lt;"&amp;EDATE(DATE($B$3,10,1),1))</f>
        <v>0</v>
      </c>
      <c r="L40" s="44">
        <f>SUMIFS('Expense Tracker'!$J$6:$J$505,'Expense Tracker'!$E$6:$E$505,$A40,'Expense Tracker'!$A$6:$A$505,"&gt;="&amp;DATE($B$3,11,1),'Expense Tracker'!$A$6:$A$505,"&lt;"&amp;EDATE(DATE($B$3,11,1),1))</f>
        <v>0</v>
      </c>
      <c r="M40" s="44">
        <f>SUMIFS('Expense Tracker'!$J$6:$J$505,'Expense Tracker'!$E$6:$E$505,$A40,'Expense Tracker'!$A$6:$A$505,"&gt;="&amp;DATE($B$3,12,1),'Expense Tracker'!$A$6:$A$505,"&lt;"&amp;EDATE(DATE($B$3,12,1),1))</f>
        <v>0</v>
      </c>
      <c r="N40" s="44">
        <f t="shared" si="0"/>
        <v>0</v>
      </c>
    </row>
    <row r="41" spans="1:14" x14ac:dyDescent="0.3">
      <c r="A41" s="45" t="s">
        <v>161</v>
      </c>
      <c r="B41" s="46">
        <f>SUMIFS('Expense Tracker'!$J$6:$J$505,'Expense Tracker'!$E$6:$E$505,$A41,'Expense Tracker'!$A$6:$A$505,"&gt;="&amp;DATE($B$3,1,1),'Expense Tracker'!$A$6:$A$505,"&lt;"&amp;EDATE(DATE($B$3,1,1),1))</f>
        <v>0</v>
      </c>
      <c r="C41" s="46">
        <f>SUMIFS('Expense Tracker'!$J$6:$J$505,'Expense Tracker'!$E$6:$E$505,$A41,'Expense Tracker'!$A$6:$A$505,"&gt;="&amp;DATE($B$3,2,1),'Expense Tracker'!$A$6:$A$505,"&lt;"&amp;EDATE(DATE($B$3,2,1),1))</f>
        <v>0</v>
      </c>
      <c r="D41" s="46">
        <f>SUMIFS('Expense Tracker'!$J$6:$J$505,'Expense Tracker'!$E$6:$E$505,$A41,'Expense Tracker'!$A$6:$A$505,"&gt;="&amp;DATE($B$3,3,1),'Expense Tracker'!$A$6:$A$505,"&lt;"&amp;EDATE(DATE($B$3,3,1),1))</f>
        <v>0</v>
      </c>
      <c r="E41" s="46">
        <f>SUMIFS('Expense Tracker'!$J$6:$J$505,'Expense Tracker'!$E$6:$E$505,$A41,'Expense Tracker'!$A$6:$A$505,"&gt;="&amp;DATE($B$3,4,1),'Expense Tracker'!$A$6:$A$505,"&lt;"&amp;EDATE(DATE($B$3,4,1),1))</f>
        <v>0</v>
      </c>
      <c r="F41" s="46">
        <f>SUMIFS('Expense Tracker'!$J$6:$J$505,'Expense Tracker'!$E$6:$E$505,$A41,'Expense Tracker'!$A$6:$A$505,"&gt;="&amp;DATE($B$3,5,1),'Expense Tracker'!$A$6:$A$505,"&lt;"&amp;EDATE(DATE($B$3,5,1),1))</f>
        <v>0</v>
      </c>
      <c r="G41" s="46">
        <f>SUMIFS('Expense Tracker'!$J$6:$J$505,'Expense Tracker'!$E$6:$E$505,$A41,'Expense Tracker'!$A$6:$A$505,"&gt;="&amp;DATE($B$3,6,1),'Expense Tracker'!$A$6:$A$505,"&lt;"&amp;EDATE(DATE($B$3,6,1),1))</f>
        <v>0</v>
      </c>
      <c r="H41" s="46">
        <f>SUMIFS('Expense Tracker'!$J$6:$J$505,'Expense Tracker'!$E$6:$E$505,$A41,'Expense Tracker'!$A$6:$A$505,"&gt;="&amp;DATE($B$3,7,1),'Expense Tracker'!$A$6:$A$505,"&lt;"&amp;EDATE(DATE($B$3,7,1),1))</f>
        <v>0</v>
      </c>
      <c r="I41" s="46">
        <f>SUMIFS('Expense Tracker'!$J$6:$J$505,'Expense Tracker'!$E$6:$E$505,$A41,'Expense Tracker'!$A$6:$A$505,"&gt;="&amp;DATE($B$3,8,1),'Expense Tracker'!$A$6:$A$505,"&lt;"&amp;EDATE(DATE($B$3,8,1),1))</f>
        <v>0</v>
      </c>
      <c r="J41" s="46">
        <f>SUMIFS('Expense Tracker'!$J$6:$J$505,'Expense Tracker'!$E$6:$E$505,$A41,'Expense Tracker'!$A$6:$A$505,"&gt;="&amp;DATE($B$3,9,1),'Expense Tracker'!$A$6:$A$505,"&lt;"&amp;EDATE(DATE($B$3,9,1),1))</f>
        <v>0</v>
      </c>
      <c r="K41" s="46">
        <f>SUMIFS('Expense Tracker'!$J$6:$J$505,'Expense Tracker'!$E$6:$E$505,$A41,'Expense Tracker'!$A$6:$A$505,"&gt;="&amp;DATE($B$3,10,1),'Expense Tracker'!$A$6:$A$505,"&lt;"&amp;EDATE(DATE($B$3,10,1),1))</f>
        <v>0</v>
      </c>
      <c r="L41" s="46">
        <f>SUMIFS('Expense Tracker'!$J$6:$J$505,'Expense Tracker'!$E$6:$E$505,$A41,'Expense Tracker'!$A$6:$A$505,"&gt;="&amp;DATE($B$3,11,1),'Expense Tracker'!$A$6:$A$505,"&lt;"&amp;EDATE(DATE($B$3,11,1),1))</f>
        <v>0</v>
      </c>
      <c r="M41" s="46">
        <f>SUMIFS('Expense Tracker'!$J$6:$J$505,'Expense Tracker'!$E$6:$E$505,$A41,'Expense Tracker'!$A$6:$A$505,"&gt;="&amp;DATE($B$3,12,1),'Expense Tracker'!$A$6:$A$505,"&lt;"&amp;EDATE(DATE($B$3,12,1),1))</f>
        <v>0</v>
      </c>
      <c r="N41" s="46">
        <f t="shared" si="0"/>
        <v>0</v>
      </c>
    </row>
    <row r="42" spans="1:14" x14ac:dyDescent="0.3">
      <c r="A42" s="43" t="s">
        <v>164</v>
      </c>
      <c r="B42" s="44">
        <f>SUMIFS('Expense Tracker'!$J$6:$J$505,'Expense Tracker'!$E$6:$E$505,$A42,'Expense Tracker'!$A$6:$A$505,"&gt;="&amp;DATE($B$3,1,1),'Expense Tracker'!$A$6:$A$505,"&lt;"&amp;EDATE(DATE($B$3,1,1),1))</f>
        <v>0</v>
      </c>
      <c r="C42" s="44">
        <f>SUMIFS('Expense Tracker'!$J$6:$J$505,'Expense Tracker'!$E$6:$E$505,$A42,'Expense Tracker'!$A$6:$A$505,"&gt;="&amp;DATE($B$3,2,1),'Expense Tracker'!$A$6:$A$505,"&lt;"&amp;EDATE(DATE($B$3,2,1),1))</f>
        <v>0</v>
      </c>
      <c r="D42" s="44">
        <f>SUMIFS('Expense Tracker'!$J$6:$J$505,'Expense Tracker'!$E$6:$E$505,$A42,'Expense Tracker'!$A$6:$A$505,"&gt;="&amp;DATE($B$3,3,1),'Expense Tracker'!$A$6:$A$505,"&lt;"&amp;EDATE(DATE($B$3,3,1),1))</f>
        <v>0</v>
      </c>
      <c r="E42" s="44">
        <f>SUMIFS('Expense Tracker'!$J$6:$J$505,'Expense Tracker'!$E$6:$E$505,$A42,'Expense Tracker'!$A$6:$A$505,"&gt;="&amp;DATE($B$3,4,1),'Expense Tracker'!$A$6:$A$505,"&lt;"&amp;EDATE(DATE($B$3,4,1),1))</f>
        <v>0</v>
      </c>
      <c r="F42" s="44">
        <f>SUMIFS('Expense Tracker'!$J$6:$J$505,'Expense Tracker'!$E$6:$E$505,$A42,'Expense Tracker'!$A$6:$A$505,"&gt;="&amp;DATE($B$3,5,1),'Expense Tracker'!$A$6:$A$505,"&lt;"&amp;EDATE(DATE($B$3,5,1),1))</f>
        <v>0</v>
      </c>
      <c r="G42" s="44">
        <f>SUMIFS('Expense Tracker'!$J$6:$J$505,'Expense Tracker'!$E$6:$E$505,$A42,'Expense Tracker'!$A$6:$A$505,"&gt;="&amp;DATE($B$3,6,1),'Expense Tracker'!$A$6:$A$505,"&lt;"&amp;EDATE(DATE($B$3,6,1),1))</f>
        <v>0</v>
      </c>
      <c r="H42" s="44">
        <f>SUMIFS('Expense Tracker'!$J$6:$J$505,'Expense Tracker'!$E$6:$E$505,$A42,'Expense Tracker'!$A$6:$A$505,"&gt;="&amp;DATE($B$3,7,1),'Expense Tracker'!$A$6:$A$505,"&lt;"&amp;EDATE(DATE($B$3,7,1),1))</f>
        <v>0</v>
      </c>
      <c r="I42" s="44">
        <f>SUMIFS('Expense Tracker'!$J$6:$J$505,'Expense Tracker'!$E$6:$E$505,$A42,'Expense Tracker'!$A$6:$A$505,"&gt;="&amp;DATE($B$3,8,1),'Expense Tracker'!$A$6:$A$505,"&lt;"&amp;EDATE(DATE($B$3,8,1),1))</f>
        <v>0</v>
      </c>
      <c r="J42" s="44">
        <f>SUMIFS('Expense Tracker'!$J$6:$J$505,'Expense Tracker'!$E$6:$E$505,$A42,'Expense Tracker'!$A$6:$A$505,"&gt;="&amp;DATE($B$3,9,1),'Expense Tracker'!$A$6:$A$505,"&lt;"&amp;EDATE(DATE($B$3,9,1),1))</f>
        <v>0</v>
      </c>
      <c r="K42" s="44">
        <f>SUMIFS('Expense Tracker'!$J$6:$J$505,'Expense Tracker'!$E$6:$E$505,$A42,'Expense Tracker'!$A$6:$A$505,"&gt;="&amp;DATE($B$3,10,1),'Expense Tracker'!$A$6:$A$505,"&lt;"&amp;EDATE(DATE($B$3,10,1),1))</f>
        <v>0</v>
      </c>
      <c r="L42" s="44">
        <f>SUMIFS('Expense Tracker'!$J$6:$J$505,'Expense Tracker'!$E$6:$E$505,$A42,'Expense Tracker'!$A$6:$A$505,"&gt;="&amp;DATE($B$3,11,1),'Expense Tracker'!$A$6:$A$505,"&lt;"&amp;EDATE(DATE($B$3,11,1),1))</f>
        <v>0</v>
      </c>
      <c r="M42" s="44">
        <f>SUMIFS('Expense Tracker'!$J$6:$J$505,'Expense Tracker'!$E$6:$E$505,$A42,'Expense Tracker'!$A$6:$A$505,"&gt;="&amp;DATE($B$3,12,1),'Expense Tracker'!$A$6:$A$505,"&lt;"&amp;EDATE(DATE($B$3,12,1),1))</f>
        <v>0</v>
      </c>
      <c r="N42" s="44">
        <f t="shared" si="0"/>
        <v>0</v>
      </c>
    </row>
    <row r="43" spans="1:14" x14ac:dyDescent="0.3">
      <c r="A43" s="45" t="s">
        <v>168</v>
      </c>
      <c r="B43" s="46">
        <f>SUMIFS('Expense Tracker'!$J$6:$J$505,'Expense Tracker'!$E$6:$E$505,$A43,'Expense Tracker'!$A$6:$A$505,"&gt;="&amp;DATE($B$3,1,1),'Expense Tracker'!$A$6:$A$505,"&lt;"&amp;EDATE(DATE($B$3,1,1),1))</f>
        <v>0</v>
      </c>
      <c r="C43" s="46">
        <f>SUMIFS('Expense Tracker'!$J$6:$J$505,'Expense Tracker'!$E$6:$E$505,$A43,'Expense Tracker'!$A$6:$A$505,"&gt;="&amp;DATE($B$3,2,1),'Expense Tracker'!$A$6:$A$505,"&lt;"&amp;EDATE(DATE($B$3,2,1),1))</f>
        <v>0</v>
      </c>
      <c r="D43" s="46">
        <f>SUMIFS('Expense Tracker'!$J$6:$J$505,'Expense Tracker'!$E$6:$E$505,$A43,'Expense Tracker'!$A$6:$A$505,"&gt;="&amp;DATE($B$3,3,1),'Expense Tracker'!$A$6:$A$505,"&lt;"&amp;EDATE(DATE($B$3,3,1),1))</f>
        <v>0</v>
      </c>
      <c r="E43" s="46">
        <f>SUMIFS('Expense Tracker'!$J$6:$J$505,'Expense Tracker'!$E$6:$E$505,$A43,'Expense Tracker'!$A$6:$A$505,"&gt;="&amp;DATE($B$3,4,1),'Expense Tracker'!$A$6:$A$505,"&lt;"&amp;EDATE(DATE($B$3,4,1),1))</f>
        <v>0</v>
      </c>
      <c r="F43" s="46">
        <f>SUMIFS('Expense Tracker'!$J$6:$J$505,'Expense Tracker'!$E$6:$E$505,$A43,'Expense Tracker'!$A$6:$A$505,"&gt;="&amp;DATE($B$3,5,1),'Expense Tracker'!$A$6:$A$505,"&lt;"&amp;EDATE(DATE($B$3,5,1),1))</f>
        <v>0</v>
      </c>
      <c r="G43" s="46">
        <f>SUMIFS('Expense Tracker'!$J$6:$J$505,'Expense Tracker'!$E$6:$E$505,$A43,'Expense Tracker'!$A$6:$A$505,"&gt;="&amp;DATE($B$3,6,1),'Expense Tracker'!$A$6:$A$505,"&lt;"&amp;EDATE(DATE($B$3,6,1),1))</f>
        <v>0</v>
      </c>
      <c r="H43" s="46">
        <f>SUMIFS('Expense Tracker'!$J$6:$J$505,'Expense Tracker'!$E$6:$E$505,$A43,'Expense Tracker'!$A$6:$A$505,"&gt;="&amp;DATE($B$3,7,1),'Expense Tracker'!$A$6:$A$505,"&lt;"&amp;EDATE(DATE($B$3,7,1),1))</f>
        <v>0</v>
      </c>
      <c r="I43" s="46">
        <f>SUMIFS('Expense Tracker'!$J$6:$J$505,'Expense Tracker'!$E$6:$E$505,$A43,'Expense Tracker'!$A$6:$A$505,"&gt;="&amp;DATE($B$3,8,1),'Expense Tracker'!$A$6:$A$505,"&lt;"&amp;EDATE(DATE($B$3,8,1),1))</f>
        <v>0</v>
      </c>
      <c r="J43" s="46">
        <f>SUMIFS('Expense Tracker'!$J$6:$J$505,'Expense Tracker'!$E$6:$E$505,$A43,'Expense Tracker'!$A$6:$A$505,"&gt;="&amp;DATE($B$3,9,1),'Expense Tracker'!$A$6:$A$505,"&lt;"&amp;EDATE(DATE($B$3,9,1),1))</f>
        <v>0</v>
      </c>
      <c r="K43" s="46">
        <f>SUMIFS('Expense Tracker'!$J$6:$J$505,'Expense Tracker'!$E$6:$E$505,$A43,'Expense Tracker'!$A$6:$A$505,"&gt;="&amp;DATE($B$3,10,1),'Expense Tracker'!$A$6:$A$505,"&lt;"&amp;EDATE(DATE($B$3,10,1),1))</f>
        <v>0</v>
      </c>
      <c r="L43" s="46">
        <f>SUMIFS('Expense Tracker'!$J$6:$J$505,'Expense Tracker'!$E$6:$E$505,$A43,'Expense Tracker'!$A$6:$A$505,"&gt;="&amp;DATE($B$3,11,1),'Expense Tracker'!$A$6:$A$505,"&lt;"&amp;EDATE(DATE($B$3,11,1),1))</f>
        <v>0</v>
      </c>
      <c r="M43" s="46">
        <f>SUMIFS('Expense Tracker'!$J$6:$J$505,'Expense Tracker'!$E$6:$E$505,$A43,'Expense Tracker'!$A$6:$A$505,"&gt;="&amp;DATE($B$3,12,1),'Expense Tracker'!$A$6:$A$505,"&lt;"&amp;EDATE(DATE($B$3,12,1),1))</f>
        <v>0</v>
      </c>
      <c r="N43" s="46">
        <f t="shared" si="0"/>
        <v>0</v>
      </c>
    </row>
    <row r="44" spans="1:14" x14ac:dyDescent="0.3">
      <c r="A44" s="43" t="s">
        <v>172</v>
      </c>
      <c r="B44" s="44">
        <f>SUMIFS('Expense Tracker'!$J$6:$J$505,'Expense Tracker'!$E$6:$E$505,$A44,'Expense Tracker'!$A$6:$A$505,"&gt;="&amp;DATE($B$3,1,1),'Expense Tracker'!$A$6:$A$505,"&lt;"&amp;EDATE(DATE($B$3,1,1),1))</f>
        <v>0</v>
      </c>
      <c r="C44" s="44">
        <f>SUMIFS('Expense Tracker'!$J$6:$J$505,'Expense Tracker'!$E$6:$E$505,$A44,'Expense Tracker'!$A$6:$A$505,"&gt;="&amp;DATE($B$3,2,1),'Expense Tracker'!$A$6:$A$505,"&lt;"&amp;EDATE(DATE($B$3,2,1),1))</f>
        <v>0</v>
      </c>
      <c r="D44" s="44">
        <f>SUMIFS('Expense Tracker'!$J$6:$J$505,'Expense Tracker'!$E$6:$E$505,$A44,'Expense Tracker'!$A$6:$A$505,"&gt;="&amp;DATE($B$3,3,1),'Expense Tracker'!$A$6:$A$505,"&lt;"&amp;EDATE(DATE($B$3,3,1),1))</f>
        <v>0</v>
      </c>
      <c r="E44" s="44">
        <f>SUMIFS('Expense Tracker'!$J$6:$J$505,'Expense Tracker'!$E$6:$E$505,$A44,'Expense Tracker'!$A$6:$A$505,"&gt;="&amp;DATE($B$3,4,1),'Expense Tracker'!$A$6:$A$505,"&lt;"&amp;EDATE(DATE($B$3,4,1),1))</f>
        <v>0</v>
      </c>
      <c r="F44" s="44">
        <f>SUMIFS('Expense Tracker'!$J$6:$J$505,'Expense Tracker'!$E$6:$E$505,$A44,'Expense Tracker'!$A$6:$A$505,"&gt;="&amp;DATE($B$3,5,1),'Expense Tracker'!$A$6:$A$505,"&lt;"&amp;EDATE(DATE($B$3,5,1),1))</f>
        <v>0</v>
      </c>
      <c r="G44" s="44">
        <f>SUMIFS('Expense Tracker'!$J$6:$J$505,'Expense Tracker'!$E$6:$E$505,$A44,'Expense Tracker'!$A$6:$A$505,"&gt;="&amp;DATE($B$3,6,1),'Expense Tracker'!$A$6:$A$505,"&lt;"&amp;EDATE(DATE($B$3,6,1),1))</f>
        <v>0</v>
      </c>
      <c r="H44" s="44">
        <f>SUMIFS('Expense Tracker'!$J$6:$J$505,'Expense Tracker'!$E$6:$E$505,$A44,'Expense Tracker'!$A$6:$A$505,"&gt;="&amp;DATE($B$3,7,1),'Expense Tracker'!$A$6:$A$505,"&lt;"&amp;EDATE(DATE($B$3,7,1),1))</f>
        <v>0</v>
      </c>
      <c r="I44" s="44">
        <f>SUMIFS('Expense Tracker'!$J$6:$J$505,'Expense Tracker'!$E$6:$E$505,$A44,'Expense Tracker'!$A$6:$A$505,"&gt;="&amp;DATE($B$3,8,1),'Expense Tracker'!$A$6:$A$505,"&lt;"&amp;EDATE(DATE($B$3,8,1),1))</f>
        <v>0</v>
      </c>
      <c r="J44" s="44">
        <f>SUMIFS('Expense Tracker'!$J$6:$J$505,'Expense Tracker'!$E$6:$E$505,$A44,'Expense Tracker'!$A$6:$A$505,"&gt;="&amp;DATE($B$3,9,1),'Expense Tracker'!$A$6:$A$505,"&lt;"&amp;EDATE(DATE($B$3,9,1),1))</f>
        <v>0</v>
      </c>
      <c r="K44" s="44">
        <f>SUMIFS('Expense Tracker'!$J$6:$J$505,'Expense Tracker'!$E$6:$E$505,$A44,'Expense Tracker'!$A$6:$A$505,"&gt;="&amp;DATE($B$3,10,1),'Expense Tracker'!$A$6:$A$505,"&lt;"&amp;EDATE(DATE($B$3,10,1),1))</f>
        <v>0</v>
      </c>
      <c r="L44" s="44">
        <f>SUMIFS('Expense Tracker'!$J$6:$J$505,'Expense Tracker'!$E$6:$E$505,$A44,'Expense Tracker'!$A$6:$A$505,"&gt;="&amp;DATE($B$3,11,1),'Expense Tracker'!$A$6:$A$505,"&lt;"&amp;EDATE(DATE($B$3,11,1),1))</f>
        <v>0</v>
      </c>
      <c r="M44" s="44">
        <f>SUMIFS('Expense Tracker'!$J$6:$J$505,'Expense Tracker'!$E$6:$E$505,$A44,'Expense Tracker'!$A$6:$A$505,"&gt;="&amp;DATE($B$3,12,1),'Expense Tracker'!$A$6:$A$505,"&lt;"&amp;EDATE(DATE($B$3,12,1),1))</f>
        <v>0</v>
      </c>
      <c r="N44" s="44">
        <f t="shared" si="0"/>
        <v>0</v>
      </c>
    </row>
    <row r="45" spans="1:14" x14ac:dyDescent="0.3">
      <c r="A45" s="45" t="s">
        <v>175</v>
      </c>
      <c r="B45" s="46">
        <f>SUMIFS('Expense Tracker'!$J$6:$J$505,'Expense Tracker'!$E$6:$E$505,$A45,'Expense Tracker'!$A$6:$A$505,"&gt;="&amp;DATE($B$3,1,1),'Expense Tracker'!$A$6:$A$505,"&lt;"&amp;EDATE(DATE($B$3,1,1),1))</f>
        <v>0</v>
      </c>
      <c r="C45" s="46">
        <f>SUMIFS('Expense Tracker'!$J$6:$J$505,'Expense Tracker'!$E$6:$E$505,$A45,'Expense Tracker'!$A$6:$A$505,"&gt;="&amp;DATE($B$3,2,1),'Expense Tracker'!$A$6:$A$505,"&lt;"&amp;EDATE(DATE($B$3,2,1),1))</f>
        <v>0</v>
      </c>
      <c r="D45" s="46">
        <f>SUMIFS('Expense Tracker'!$J$6:$J$505,'Expense Tracker'!$E$6:$E$505,$A45,'Expense Tracker'!$A$6:$A$505,"&gt;="&amp;DATE($B$3,3,1),'Expense Tracker'!$A$6:$A$505,"&lt;"&amp;EDATE(DATE($B$3,3,1),1))</f>
        <v>0</v>
      </c>
      <c r="E45" s="46">
        <f>SUMIFS('Expense Tracker'!$J$6:$J$505,'Expense Tracker'!$E$6:$E$505,$A45,'Expense Tracker'!$A$6:$A$505,"&gt;="&amp;DATE($B$3,4,1),'Expense Tracker'!$A$6:$A$505,"&lt;"&amp;EDATE(DATE($B$3,4,1),1))</f>
        <v>0</v>
      </c>
      <c r="F45" s="46">
        <f>SUMIFS('Expense Tracker'!$J$6:$J$505,'Expense Tracker'!$E$6:$E$505,$A45,'Expense Tracker'!$A$6:$A$505,"&gt;="&amp;DATE($B$3,5,1),'Expense Tracker'!$A$6:$A$505,"&lt;"&amp;EDATE(DATE($B$3,5,1),1))</f>
        <v>0</v>
      </c>
      <c r="G45" s="46">
        <f>SUMIFS('Expense Tracker'!$J$6:$J$505,'Expense Tracker'!$E$6:$E$505,$A45,'Expense Tracker'!$A$6:$A$505,"&gt;="&amp;DATE($B$3,6,1),'Expense Tracker'!$A$6:$A$505,"&lt;"&amp;EDATE(DATE($B$3,6,1),1))</f>
        <v>0</v>
      </c>
      <c r="H45" s="46">
        <f>SUMIFS('Expense Tracker'!$J$6:$J$505,'Expense Tracker'!$E$6:$E$505,$A45,'Expense Tracker'!$A$6:$A$505,"&gt;="&amp;DATE($B$3,7,1),'Expense Tracker'!$A$6:$A$505,"&lt;"&amp;EDATE(DATE($B$3,7,1),1))</f>
        <v>0</v>
      </c>
      <c r="I45" s="46">
        <f>SUMIFS('Expense Tracker'!$J$6:$J$505,'Expense Tracker'!$E$6:$E$505,$A45,'Expense Tracker'!$A$6:$A$505,"&gt;="&amp;DATE($B$3,8,1),'Expense Tracker'!$A$6:$A$505,"&lt;"&amp;EDATE(DATE($B$3,8,1),1))</f>
        <v>0</v>
      </c>
      <c r="J45" s="46">
        <f>SUMIFS('Expense Tracker'!$J$6:$J$505,'Expense Tracker'!$E$6:$E$505,$A45,'Expense Tracker'!$A$6:$A$505,"&gt;="&amp;DATE($B$3,9,1),'Expense Tracker'!$A$6:$A$505,"&lt;"&amp;EDATE(DATE($B$3,9,1),1))</f>
        <v>0</v>
      </c>
      <c r="K45" s="46">
        <f>SUMIFS('Expense Tracker'!$J$6:$J$505,'Expense Tracker'!$E$6:$E$505,$A45,'Expense Tracker'!$A$6:$A$505,"&gt;="&amp;DATE($B$3,10,1),'Expense Tracker'!$A$6:$A$505,"&lt;"&amp;EDATE(DATE($B$3,10,1),1))</f>
        <v>0</v>
      </c>
      <c r="L45" s="46">
        <f>SUMIFS('Expense Tracker'!$J$6:$J$505,'Expense Tracker'!$E$6:$E$505,$A45,'Expense Tracker'!$A$6:$A$505,"&gt;="&amp;DATE($B$3,11,1),'Expense Tracker'!$A$6:$A$505,"&lt;"&amp;EDATE(DATE($B$3,11,1),1))</f>
        <v>0</v>
      </c>
      <c r="M45" s="46">
        <f>SUMIFS('Expense Tracker'!$J$6:$J$505,'Expense Tracker'!$E$6:$E$505,$A45,'Expense Tracker'!$A$6:$A$505,"&gt;="&amp;DATE($B$3,12,1),'Expense Tracker'!$A$6:$A$505,"&lt;"&amp;EDATE(DATE($B$3,12,1),1))</f>
        <v>0</v>
      </c>
      <c r="N45" s="46">
        <f t="shared" si="0"/>
        <v>0</v>
      </c>
    </row>
    <row r="46" spans="1:14" x14ac:dyDescent="0.3">
      <c r="A46" s="48" t="s">
        <v>214</v>
      </c>
      <c r="B46" s="49">
        <f t="shared" ref="B46:N46" si="1">SUM(B6:B45)</f>
        <v>0</v>
      </c>
      <c r="C46" s="49">
        <f t="shared" si="1"/>
        <v>0</v>
      </c>
      <c r="D46" s="49">
        <f t="shared" si="1"/>
        <v>0</v>
      </c>
      <c r="E46" s="49">
        <f t="shared" si="1"/>
        <v>0</v>
      </c>
      <c r="F46" s="49">
        <f t="shared" si="1"/>
        <v>0</v>
      </c>
      <c r="G46" s="49">
        <f t="shared" si="1"/>
        <v>0</v>
      </c>
      <c r="H46" s="49">
        <f t="shared" si="1"/>
        <v>0</v>
      </c>
      <c r="I46" s="49">
        <f t="shared" si="1"/>
        <v>0</v>
      </c>
      <c r="J46" s="49">
        <f t="shared" si="1"/>
        <v>0</v>
      </c>
      <c r="K46" s="49">
        <f t="shared" si="1"/>
        <v>0</v>
      </c>
      <c r="L46" s="49">
        <f t="shared" si="1"/>
        <v>0</v>
      </c>
      <c r="M46" s="49">
        <f t="shared" si="1"/>
        <v>0</v>
      </c>
      <c r="N46" s="49">
        <f t="shared" si="1"/>
        <v>0</v>
      </c>
    </row>
    <row r="47" spans="1:14" x14ac:dyDescent="0.3">
      <c r="A47" s="50"/>
      <c r="B47" s="50"/>
      <c r="C47" s="50"/>
      <c r="D47" s="50"/>
      <c r="E47" s="50"/>
      <c r="F47" s="50"/>
      <c r="G47" s="50"/>
      <c r="H47" s="50"/>
      <c r="I47" s="50"/>
      <c r="J47" s="50"/>
      <c r="K47" s="50"/>
      <c r="L47" s="50"/>
      <c r="M47" s="50"/>
      <c r="N47" s="50"/>
    </row>
    <row r="48" spans="1:14" x14ac:dyDescent="0.3">
      <c r="A48" s="50"/>
      <c r="B48" s="50"/>
      <c r="C48" s="50"/>
      <c r="D48" s="50"/>
      <c r="E48" s="50"/>
      <c r="F48" s="50"/>
      <c r="G48" s="50"/>
      <c r="H48" s="50"/>
      <c r="I48" s="50"/>
      <c r="J48" s="50"/>
      <c r="K48" s="50"/>
      <c r="L48" s="50"/>
      <c r="M48" s="50"/>
      <c r="N48" s="50"/>
    </row>
    <row r="49" spans="1:14" ht="15.6" x14ac:dyDescent="0.3">
      <c r="A49" s="51" t="s">
        <v>215</v>
      </c>
      <c r="B49" s="37"/>
      <c r="C49" s="37"/>
      <c r="D49" s="37"/>
      <c r="E49" s="37"/>
      <c r="F49" s="37"/>
      <c r="G49" s="37"/>
      <c r="H49" s="37"/>
      <c r="I49" s="37"/>
      <c r="J49" s="37"/>
      <c r="K49" s="37"/>
      <c r="L49" s="37"/>
      <c r="M49" s="37"/>
      <c r="N49" s="37"/>
    </row>
    <row r="50" spans="1:14" x14ac:dyDescent="0.3">
      <c r="A50" s="52" t="s">
        <v>216</v>
      </c>
      <c r="B50" s="53">
        <f>SUM('Expense Tracker'!$H$6:$H$505)</f>
        <v>0</v>
      </c>
      <c r="C50" s="50"/>
      <c r="D50" s="52" t="s">
        <v>217</v>
      </c>
      <c r="E50" s="53">
        <f>SUM('Expense Tracker'!$J$6:$J$505)</f>
        <v>0</v>
      </c>
      <c r="F50" s="50"/>
      <c r="G50" s="52" t="s">
        <v>218</v>
      </c>
      <c r="H50" s="45">
        <f>COUNT('Expense Tracker'!$H$6:$H$505)</f>
        <v>0</v>
      </c>
      <c r="I50" s="50"/>
      <c r="J50" s="52" t="s">
        <v>183</v>
      </c>
      <c r="K50" s="45">
        <f>COUNTIF('Expense Tracker'!$M$6:$M$505,"No")</f>
        <v>0</v>
      </c>
      <c r="L50" s="50"/>
      <c r="M50" s="52" t="s">
        <v>184</v>
      </c>
      <c r="N50" s="54">
        <f>COUNTIF('Expense Tracker'!$P$6:$P$505,"Review")</f>
        <v>0</v>
      </c>
    </row>
    <row r="51" spans="1:14" x14ac:dyDescent="0.3">
      <c r="A51" s="50"/>
      <c r="B51" s="50"/>
      <c r="C51" s="50"/>
      <c r="D51" s="50"/>
      <c r="E51" s="50"/>
      <c r="F51" s="50"/>
      <c r="G51" s="50"/>
      <c r="H51" s="50"/>
      <c r="I51" s="50"/>
      <c r="J51" s="50"/>
      <c r="K51" s="50"/>
      <c r="L51" s="50"/>
      <c r="M51" s="50"/>
      <c r="N51" s="50"/>
    </row>
    <row r="52" spans="1:14" x14ac:dyDescent="0.3">
      <c r="A52" s="50"/>
      <c r="B52" s="50"/>
      <c r="C52" s="50"/>
      <c r="D52" s="50"/>
      <c r="E52" s="50"/>
      <c r="F52" s="50"/>
      <c r="G52" s="50"/>
      <c r="H52" s="50"/>
      <c r="I52" s="50"/>
      <c r="J52" s="50"/>
      <c r="K52" s="50"/>
      <c r="L52" s="50"/>
      <c r="M52" s="50"/>
      <c r="N52" s="50"/>
    </row>
    <row r="53" spans="1:14" x14ac:dyDescent="0.3">
      <c r="A53" s="50"/>
      <c r="B53" s="50"/>
      <c r="C53" s="50"/>
      <c r="D53" s="50"/>
      <c r="E53" s="50"/>
      <c r="F53" s="50"/>
      <c r="G53" s="50"/>
      <c r="H53" s="50"/>
      <c r="I53" s="50"/>
      <c r="J53" s="50"/>
      <c r="K53" s="50"/>
      <c r="L53" s="50"/>
      <c r="M53" s="50"/>
      <c r="N53" s="50"/>
    </row>
    <row r="54" spans="1:14" x14ac:dyDescent="0.3">
      <c r="A54" s="50"/>
      <c r="B54" s="50"/>
      <c r="C54" s="50"/>
      <c r="D54" s="50"/>
      <c r="E54" s="50"/>
      <c r="F54" s="50"/>
      <c r="G54" s="50"/>
      <c r="H54" s="50"/>
      <c r="I54" s="50"/>
      <c r="J54" s="50"/>
      <c r="K54" s="50"/>
      <c r="L54" s="50"/>
      <c r="M54" s="50"/>
      <c r="N54" s="50"/>
    </row>
    <row r="55" spans="1:14" x14ac:dyDescent="0.3">
      <c r="A55" s="50"/>
      <c r="B55" s="50"/>
      <c r="C55" s="50"/>
      <c r="D55" s="50"/>
      <c r="E55" s="50"/>
      <c r="F55" s="50"/>
      <c r="G55" s="50"/>
      <c r="H55" s="50"/>
      <c r="I55" s="50"/>
      <c r="J55" s="50"/>
      <c r="K55" s="50"/>
      <c r="L55" s="50"/>
      <c r="M55" s="50"/>
      <c r="N55" s="50"/>
    </row>
    <row r="56" spans="1:14" x14ac:dyDescent="0.3">
      <c r="A56" s="50"/>
      <c r="B56" s="50"/>
      <c r="C56" s="50"/>
      <c r="D56" s="50"/>
      <c r="E56" s="50"/>
      <c r="F56" s="50"/>
      <c r="G56" s="50"/>
      <c r="H56" s="50"/>
      <c r="I56" s="50"/>
      <c r="J56" s="50"/>
      <c r="K56" s="50"/>
      <c r="L56" s="50"/>
      <c r="M56" s="50"/>
      <c r="N56" s="50"/>
    </row>
    <row r="57" spans="1:14" x14ac:dyDescent="0.3">
      <c r="A57" s="50"/>
      <c r="B57" s="50"/>
      <c r="C57" s="50"/>
      <c r="D57" s="50"/>
      <c r="E57" s="50"/>
      <c r="F57" s="50"/>
      <c r="G57" s="50"/>
      <c r="H57" s="50"/>
      <c r="I57" s="50"/>
      <c r="J57" s="50"/>
      <c r="K57" s="50"/>
      <c r="L57" s="50"/>
      <c r="M57" s="50"/>
      <c r="N57" s="50"/>
    </row>
    <row r="58" spans="1:14" x14ac:dyDescent="0.3">
      <c r="A58" s="50"/>
      <c r="B58" s="50"/>
      <c r="C58" s="50"/>
      <c r="D58" s="50"/>
      <c r="E58" s="50"/>
      <c r="F58" s="50"/>
      <c r="G58" s="50"/>
      <c r="H58" s="50"/>
      <c r="I58" s="50"/>
      <c r="J58" s="50"/>
      <c r="K58" s="50"/>
      <c r="L58" s="50"/>
      <c r="M58" s="50"/>
      <c r="N58" s="50"/>
    </row>
    <row r="59" spans="1:14" x14ac:dyDescent="0.3">
      <c r="A59" s="50"/>
      <c r="B59" s="50"/>
      <c r="C59" s="50"/>
      <c r="D59" s="50"/>
      <c r="E59" s="50"/>
      <c r="F59" s="50"/>
      <c r="G59" s="50"/>
      <c r="H59" s="50"/>
      <c r="I59" s="50"/>
      <c r="J59" s="50"/>
      <c r="K59" s="50"/>
      <c r="L59" s="50"/>
      <c r="M59" s="50"/>
      <c r="N59" s="50"/>
    </row>
    <row r="60" spans="1:14" x14ac:dyDescent="0.3">
      <c r="A60" s="50"/>
      <c r="B60" s="50"/>
      <c r="C60" s="50"/>
      <c r="D60" s="50"/>
      <c r="E60" s="50"/>
      <c r="F60" s="50"/>
      <c r="G60" s="50"/>
      <c r="H60" s="50"/>
      <c r="I60" s="50"/>
      <c r="J60" s="50"/>
      <c r="K60" s="50"/>
      <c r="L60" s="50"/>
      <c r="M60" s="50"/>
      <c r="N60" s="50"/>
    </row>
    <row r="61" spans="1:14" x14ac:dyDescent="0.3">
      <c r="A61" s="50"/>
      <c r="B61" s="50"/>
      <c r="C61" s="50"/>
      <c r="D61" s="50"/>
      <c r="E61" s="50"/>
      <c r="F61" s="50"/>
      <c r="G61" s="50"/>
      <c r="H61" s="50"/>
      <c r="I61" s="50"/>
      <c r="J61" s="50"/>
      <c r="K61" s="50"/>
      <c r="L61" s="50"/>
      <c r="M61" s="50"/>
      <c r="N61" s="50"/>
    </row>
    <row r="62" spans="1:14" x14ac:dyDescent="0.3">
      <c r="A62" s="50"/>
      <c r="B62" s="50"/>
      <c r="C62" s="50"/>
      <c r="D62" s="50"/>
      <c r="E62" s="50"/>
      <c r="F62" s="50"/>
      <c r="G62" s="50"/>
      <c r="H62" s="50"/>
      <c r="I62" s="50"/>
      <c r="J62" s="50"/>
      <c r="K62" s="50"/>
      <c r="L62" s="50"/>
      <c r="M62" s="50"/>
      <c r="N62" s="50"/>
    </row>
    <row r="63" spans="1:14" x14ac:dyDescent="0.3">
      <c r="A63" s="50"/>
      <c r="B63" s="50"/>
      <c r="C63" s="50"/>
      <c r="D63" s="50"/>
      <c r="E63" s="50"/>
      <c r="F63" s="50"/>
      <c r="G63" s="50"/>
      <c r="H63" s="50"/>
      <c r="I63" s="50"/>
      <c r="J63" s="50"/>
      <c r="K63" s="50"/>
      <c r="L63" s="50"/>
      <c r="M63" s="50"/>
      <c r="N63" s="50"/>
    </row>
    <row r="64" spans="1:14" x14ac:dyDescent="0.3">
      <c r="A64" s="50"/>
      <c r="B64" s="50"/>
      <c r="C64" s="50"/>
      <c r="D64" s="50"/>
      <c r="E64" s="50"/>
      <c r="F64" s="50"/>
      <c r="G64" s="50"/>
      <c r="H64" s="50"/>
      <c r="I64" s="50"/>
      <c r="J64" s="50"/>
      <c r="K64" s="50"/>
      <c r="L64" s="50"/>
      <c r="M64" s="50"/>
      <c r="N64" s="50"/>
    </row>
    <row r="65" spans="1:14" x14ac:dyDescent="0.3">
      <c r="A65" s="50"/>
      <c r="B65" s="50"/>
      <c r="C65" s="50"/>
      <c r="D65" s="50"/>
      <c r="E65" s="50"/>
      <c r="F65" s="50"/>
      <c r="G65" s="50"/>
      <c r="H65" s="50"/>
      <c r="I65" s="50"/>
      <c r="J65" s="50"/>
      <c r="K65" s="50"/>
      <c r="L65" s="50"/>
      <c r="M65" s="50"/>
      <c r="N65" s="50"/>
    </row>
    <row r="66" spans="1:14" x14ac:dyDescent="0.3">
      <c r="A66" s="50"/>
      <c r="B66" s="50"/>
      <c r="C66" s="50"/>
      <c r="D66" s="50"/>
      <c r="E66" s="50"/>
      <c r="F66" s="50"/>
      <c r="G66" s="50"/>
      <c r="H66" s="50"/>
      <c r="I66" s="50"/>
      <c r="J66" s="50"/>
      <c r="K66" s="50"/>
      <c r="L66" s="50"/>
      <c r="M66" s="50"/>
      <c r="N66" s="50"/>
    </row>
    <row r="67" spans="1:14" x14ac:dyDescent="0.3">
      <c r="A67" s="50"/>
      <c r="B67" s="50"/>
      <c r="C67" s="50"/>
      <c r="D67" s="50"/>
      <c r="E67" s="50"/>
      <c r="F67" s="50"/>
      <c r="G67" s="50"/>
      <c r="H67" s="50"/>
      <c r="I67" s="50"/>
      <c r="J67" s="50"/>
      <c r="K67" s="50"/>
      <c r="L67" s="50"/>
      <c r="M67" s="50"/>
      <c r="N67" s="50"/>
    </row>
    <row r="68" spans="1:14" x14ac:dyDescent="0.3">
      <c r="A68" s="50"/>
      <c r="B68" s="50"/>
      <c r="C68" s="50"/>
      <c r="D68" s="50"/>
      <c r="E68" s="50"/>
      <c r="F68" s="50"/>
      <c r="G68" s="50"/>
      <c r="H68" s="50"/>
      <c r="I68" s="50"/>
      <c r="J68" s="50"/>
      <c r="K68" s="50"/>
      <c r="L68" s="50"/>
      <c r="M68" s="50"/>
      <c r="N68" s="50"/>
    </row>
    <row r="69" spans="1:14" x14ac:dyDescent="0.3">
      <c r="A69" s="50"/>
      <c r="B69" s="50"/>
      <c r="C69" s="50"/>
      <c r="D69" s="50"/>
      <c r="E69" s="50"/>
      <c r="F69" s="50"/>
      <c r="G69" s="50"/>
      <c r="H69" s="50"/>
      <c r="I69" s="50"/>
      <c r="J69" s="50"/>
      <c r="K69" s="50"/>
      <c r="L69" s="50"/>
      <c r="M69" s="50"/>
      <c r="N69" s="50"/>
    </row>
    <row r="70" spans="1:14" x14ac:dyDescent="0.3">
      <c r="A70" s="50"/>
      <c r="B70" s="50"/>
      <c r="C70" s="50"/>
      <c r="D70" s="50"/>
      <c r="E70" s="50"/>
      <c r="F70" s="50"/>
      <c r="G70" s="50"/>
      <c r="H70" s="50"/>
      <c r="I70" s="50"/>
      <c r="J70" s="50"/>
      <c r="K70" s="50"/>
      <c r="L70" s="50"/>
      <c r="M70" s="50"/>
      <c r="N70" s="50"/>
    </row>
  </sheetData>
  <autoFilter ref="A5:N45" xr:uid="{00000000-0009-0000-0000-000003000000}"/>
  <mergeCells count="2">
    <mergeCell ref="A49:N49"/>
    <mergeCell ref="A1:N1"/>
  </mergeCells>
  <pageMargins left="0.25" right="0.25" top="0.4" bottom="0.4" header="0.5" footer="0.5"/>
  <pageSetup orientation="landscape"/>
  <headerFooter>
    <oddFooter>&amp;C&amp;8 &amp;K808080Marian Enterprises LLC | www.marianenterprisesllc.com | We Do More Than Prepare Your Taxes.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4"/>
  <sheetViews>
    <sheetView showGridLines="0" workbookViewId="0">
      <pane ySplit="4" topLeftCell="A5" activePane="bottomLeft" state="frozen"/>
      <selection pane="bottomLeft" sqref="A1:XFD1048576"/>
    </sheetView>
  </sheetViews>
  <sheetFormatPr defaultRowHeight="14.4" x14ac:dyDescent="0.3"/>
  <cols>
    <col min="1" max="1" width="8" style="3" customWidth="1"/>
    <col min="2" max="3" width="12" style="3" customWidth="1"/>
    <col min="4" max="4" width="20" style="3" customWidth="1"/>
    <col min="5" max="5" width="10" style="3" customWidth="1"/>
    <col min="6" max="6" width="28" style="3" customWidth="1"/>
    <col min="7" max="7" width="12" style="3" customWidth="1"/>
    <col min="8" max="8" width="22" style="3" customWidth="1"/>
    <col min="9" max="10" width="12" style="3" customWidth="1"/>
    <col min="11" max="11" width="18" style="3" customWidth="1"/>
    <col min="12" max="12" width="14" style="3" customWidth="1"/>
    <col min="13" max="13" width="12" style="3" customWidth="1"/>
    <col min="14" max="14" width="14" style="3" customWidth="1"/>
    <col min="15" max="16" width="13" style="3" customWidth="1"/>
    <col min="17" max="18" width="14" style="3" customWidth="1"/>
    <col min="19" max="19" width="10" style="3" customWidth="1"/>
    <col min="20" max="20" width="30" style="3" customWidth="1"/>
    <col min="21" max="16384" width="8.88671875" style="3"/>
  </cols>
  <sheetData>
    <row r="1" spans="1:20" ht="21" x14ac:dyDescent="0.4">
      <c r="A1" s="55" t="s">
        <v>219</v>
      </c>
      <c r="B1" s="37"/>
      <c r="C1" s="37"/>
      <c r="D1" s="37"/>
      <c r="E1" s="37"/>
      <c r="F1" s="37"/>
      <c r="G1" s="37"/>
      <c r="H1" s="37"/>
      <c r="I1" s="37"/>
      <c r="J1" s="37"/>
      <c r="K1" s="37"/>
      <c r="L1" s="37"/>
      <c r="M1" s="37"/>
      <c r="N1" s="37"/>
      <c r="O1" s="37"/>
      <c r="P1" s="37"/>
      <c r="Q1" s="37"/>
      <c r="R1" s="37"/>
      <c r="S1" s="37"/>
      <c r="T1" s="37"/>
    </row>
    <row r="2" spans="1:20" x14ac:dyDescent="0.3">
      <c r="A2" s="56" t="s">
        <v>220</v>
      </c>
      <c r="B2" s="37"/>
      <c r="C2" s="37"/>
      <c r="D2" s="37"/>
      <c r="E2" s="37"/>
      <c r="F2" s="37"/>
      <c r="G2" s="37"/>
      <c r="H2" s="37"/>
      <c r="I2" s="37"/>
      <c r="J2" s="37"/>
      <c r="K2" s="37"/>
      <c r="L2" s="37"/>
      <c r="M2" s="37"/>
      <c r="N2" s="37"/>
      <c r="O2" s="37"/>
      <c r="P2" s="37"/>
      <c r="Q2" s="37"/>
      <c r="R2" s="37"/>
      <c r="S2" s="37"/>
      <c r="T2" s="37"/>
    </row>
    <row r="4" spans="1:20" ht="28.8" x14ac:dyDescent="0.3">
      <c r="A4" s="57" t="s">
        <v>221</v>
      </c>
      <c r="B4" s="57" t="s">
        <v>222</v>
      </c>
      <c r="C4" s="57" t="s">
        <v>223</v>
      </c>
      <c r="D4" s="57" t="s">
        <v>224</v>
      </c>
      <c r="E4" s="57" t="s">
        <v>225</v>
      </c>
      <c r="F4" s="57" t="s">
        <v>226</v>
      </c>
      <c r="G4" s="57" t="s">
        <v>227</v>
      </c>
      <c r="H4" s="57" t="s">
        <v>228</v>
      </c>
      <c r="I4" s="57" t="s">
        <v>229</v>
      </c>
      <c r="J4" s="57" t="s">
        <v>230</v>
      </c>
      <c r="K4" s="57" t="s">
        <v>231</v>
      </c>
      <c r="L4" s="57" t="s">
        <v>232</v>
      </c>
      <c r="M4" s="57" t="s">
        <v>233</v>
      </c>
      <c r="N4" s="57" t="s">
        <v>234</v>
      </c>
      <c r="O4" s="57" t="s">
        <v>235</v>
      </c>
      <c r="P4" s="57" t="s">
        <v>236</v>
      </c>
      <c r="Q4" s="57" t="s">
        <v>237</v>
      </c>
      <c r="R4" s="57" t="s">
        <v>238</v>
      </c>
      <c r="S4" s="57" t="s">
        <v>196</v>
      </c>
      <c r="T4" s="57" t="s">
        <v>34</v>
      </c>
    </row>
    <row r="5" spans="1:20" x14ac:dyDescent="0.3">
      <c r="B5" s="58"/>
      <c r="C5" s="58"/>
      <c r="I5" s="59"/>
      <c r="J5" s="59"/>
      <c r="M5" s="59"/>
      <c r="N5" s="59"/>
      <c r="O5" s="59"/>
      <c r="P5" s="59"/>
      <c r="Q5" s="59"/>
      <c r="R5" s="59" t="str">
        <f t="shared" ref="R5:R36" si="0">IF(COUNTA(I5:Q5)=0,"",SUM(I5,J5,M5:Q5))</f>
        <v/>
      </c>
    </row>
    <row r="6" spans="1:20" x14ac:dyDescent="0.3">
      <c r="B6" s="58"/>
      <c r="C6" s="58"/>
      <c r="I6" s="59"/>
      <c r="J6" s="59"/>
      <c r="M6" s="59"/>
      <c r="N6" s="59"/>
      <c r="O6" s="59"/>
      <c r="P6" s="59"/>
      <c r="Q6" s="59"/>
      <c r="R6" s="59" t="str">
        <f t="shared" si="0"/>
        <v/>
      </c>
    </row>
    <row r="7" spans="1:20" x14ac:dyDescent="0.3">
      <c r="B7" s="58"/>
      <c r="C7" s="58"/>
      <c r="I7" s="59"/>
      <c r="J7" s="59"/>
      <c r="M7" s="59"/>
      <c r="N7" s="59"/>
      <c r="O7" s="59"/>
      <c r="P7" s="59"/>
      <c r="Q7" s="59"/>
      <c r="R7" s="59" t="str">
        <f t="shared" si="0"/>
        <v/>
      </c>
    </row>
    <row r="8" spans="1:20" x14ac:dyDescent="0.3">
      <c r="B8" s="58"/>
      <c r="C8" s="58"/>
      <c r="I8" s="59"/>
      <c r="J8" s="59"/>
      <c r="M8" s="59"/>
      <c r="N8" s="59"/>
      <c r="O8" s="59"/>
      <c r="P8" s="59"/>
      <c r="Q8" s="59"/>
      <c r="R8" s="59" t="str">
        <f t="shared" si="0"/>
        <v/>
      </c>
    </row>
    <row r="9" spans="1:20" x14ac:dyDescent="0.3">
      <c r="B9" s="58"/>
      <c r="C9" s="58"/>
      <c r="I9" s="59"/>
      <c r="J9" s="59"/>
      <c r="M9" s="59"/>
      <c r="N9" s="59"/>
      <c r="O9" s="59"/>
      <c r="P9" s="59"/>
      <c r="Q9" s="59"/>
      <c r="R9" s="59" t="str">
        <f t="shared" si="0"/>
        <v/>
      </c>
    </row>
    <row r="10" spans="1:20" x14ac:dyDescent="0.3">
      <c r="B10" s="58"/>
      <c r="C10" s="58"/>
      <c r="I10" s="59"/>
      <c r="J10" s="59"/>
      <c r="M10" s="59"/>
      <c r="N10" s="59"/>
      <c r="O10" s="59"/>
      <c r="P10" s="59"/>
      <c r="Q10" s="59"/>
      <c r="R10" s="59" t="str">
        <f t="shared" si="0"/>
        <v/>
      </c>
    </row>
    <row r="11" spans="1:20" x14ac:dyDescent="0.3">
      <c r="B11" s="58"/>
      <c r="C11" s="58"/>
      <c r="I11" s="59"/>
      <c r="J11" s="59"/>
      <c r="M11" s="59"/>
      <c r="N11" s="59"/>
      <c r="O11" s="59"/>
      <c r="P11" s="59"/>
      <c r="Q11" s="59"/>
      <c r="R11" s="59" t="str">
        <f t="shared" si="0"/>
        <v/>
      </c>
    </row>
    <row r="12" spans="1:20" x14ac:dyDescent="0.3">
      <c r="B12" s="58"/>
      <c r="C12" s="58"/>
      <c r="I12" s="59"/>
      <c r="J12" s="59"/>
      <c r="M12" s="59"/>
      <c r="N12" s="59"/>
      <c r="O12" s="59"/>
      <c r="P12" s="59"/>
      <c r="Q12" s="59"/>
      <c r="R12" s="59" t="str">
        <f t="shared" si="0"/>
        <v/>
      </c>
    </row>
    <row r="13" spans="1:20" x14ac:dyDescent="0.3">
      <c r="B13" s="58"/>
      <c r="C13" s="58"/>
      <c r="I13" s="59"/>
      <c r="J13" s="59"/>
      <c r="M13" s="59"/>
      <c r="N13" s="59"/>
      <c r="O13" s="59"/>
      <c r="P13" s="59"/>
      <c r="Q13" s="59"/>
      <c r="R13" s="59" t="str">
        <f t="shared" si="0"/>
        <v/>
      </c>
    </row>
    <row r="14" spans="1:20" x14ac:dyDescent="0.3">
      <c r="B14" s="58"/>
      <c r="C14" s="58"/>
      <c r="I14" s="59"/>
      <c r="J14" s="59"/>
      <c r="M14" s="59"/>
      <c r="N14" s="59"/>
      <c r="O14" s="59"/>
      <c r="P14" s="59"/>
      <c r="Q14" s="59"/>
      <c r="R14" s="59" t="str">
        <f t="shared" si="0"/>
        <v/>
      </c>
    </row>
    <row r="15" spans="1:20" x14ac:dyDescent="0.3">
      <c r="B15" s="58"/>
      <c r="C15" s="58"/>
      <c r="I15" s="59"/>
      <c r="J15" s="59"/>
      <c r="M15" s="59"/>
      <c r="N15" s="59"/>
      <c r="O15" s="59"/>
      <c r="P15" s="59"/>
      <c r="Q15" s="59"/>
      <c r="R15" s="59" t="str">
        <f t="shared" si="0"/>
        <v/>
      </c>
    </row>
    <row r="16" spans="1:20" x14ac:dyDescent="0.3">
      <c r="B16" s="58"/>
      <c r="C16" s="58"/>
      <c r="I16" s="59"/>
      <c r="J16" s="59"/>
      <c r="M16" s="59"/>
      <c r="N16" s="59"/>
      <c r="O16" s="59"/>
      <c r="P16" s="59"/>
      <c r="Q16" s="59"/>
      <c r="R16" s="59" t="str">
        <f t="shared" si="0"/>
        <v/>
      </c>
    </row>
    <row r="17" spans="2:18" x14ac:dyDescent="0.3">
      <c r="B17" s="58"/>
      <c r="C17" s="58"/>
      <c r="I17" s="59"/>
      <c r="J17" s="59"/>
      <c r="M17" s="59"/>
      <c r="N17" s="59"/>
      <c r="O17" s="59"/>
      <c r="P17" s="59"/>
      <c r="Q17" s="59"/>
      <c r="R17" s="59" t="str">
        <f t="shared" si="0"/>
        <v/>
      </c>
    </row>
    <row r="18" spans="2:18" x14ac:dyDescent="0.3">
      <c r="B18" s="58"/>
      <c r="C18" s="58"/>
      <c r="I18" s="59"/>
      <c r="J18" s="59"/>
      <c r="M18" s="59"/>
      <c r="N18" s="59"/>
      <c r="O18" s="59"/>
      <c r="P18" s="59"/>
      <c r="Q18" s="59"/>
      <c r="R18" s="59" t="str">
        <f t="shared" si="0"/>
        <v/>
      </c>
    </row>
    <row r="19" spans="2:18" x14ac:dyDescent="0.3">
      <c r="B19" s="58"/>
      <c r="C19" s="58"/>
      <c r="I19" s="59"/>
      <c r="J19" s="59"/>
      <c r="M19" s="59"/>
      <c r="N19" s="59"/>
      <c r="O19" s="59"/>
      <c r="P19" s="59"/>
      <c r="Q19" s="59"/>
      <c r="R19" s="59" t="str">
        <f t="shared" si="0"/>
        <v/>
      </c>
    </row>
    <row r="20" spans="2:18" x14ac:dyDescent="0.3">
      <c r="B20" s="58"/>
      <c r="C20" s="58"/>
      <c r="I20" s="59"/>
      <c r="J20" s="59"/>
      <c r="M20" s="59"/>
      <c r="N20" s="59"/>
      <c r="O20" s="59"/>
      <c r="P20" s="59"/>
      <c r="Q20" s="59"/>
      <c r="R20" s="59" t="str">
        <f t="shared" si="0"/>
        <v/>
      </c>
    </row>
    <row r="21" spans="2:18" x14ac:dyDescent="0.3">
      <c r="B21" s="58"/>
      <c r="C21" s="58"/>
      <c r="I21" s="59"/>
      <c r="J21" s="59"/>
      <c r="M21" s="59"/>
      <c r="N21" s="59"/>
      <c r="O21" s="59"/>
      <c r="P21" s="59"/>
      <c r="Q21" s="59"/>
      <c r="R21" s="59" t="str">
        <f t="shared" si="0"/>
        <v/>
      </c>
    </row>
    <row r="22" spans="2:18" x14ac:dyDescent="0.3">
      <c r="B22" s="58"/>
      <c r="C22" s="58"/>
      <c r="I22" s="59"/>
      <c r="J22" s="59"/>
      <c r="M22" s="59"/>
      <c r="N22" s="59"/>
      <c r="O22" s="59"/>
      <c r="P22" s="59"/>
      <c r="Q22" s="59"/>
      <c r="R22" s="59" t="str">
        <f t="shared" si="0"/>
        <v/>
      </c>
    </row>
    <row r="23" spans="2:18" x14ac:dyDescent="0.3">
      <c r="B23" s="58"/>
      <c r="C23" s="58"/>
      <c r="I23" s="59"/>
      <c r="J23" s="59"/>
      <c r="M23" s="59"/>
      <c r="N23" s="59"/>
      <c r="O23" s="59"/>
      <c r="P23" s="59"/>
      <c r="Q23" s="59"/>
      <c r="R23" s="59" t="str">
        <f t="shared" si="0"/>
        <v/>
      </c>
    </row>
    <row r="24" spans="2:18" x14ac:dyDescent="0.3">
      <c r="B24" s="58"/>
      <c r="C24" s="58"/>
      <c r="I24" s="59"/>
      <c r="J24" s="59"/>
      <c r="M24" s="59"/>
      <c r="N24" s="59"/>
      <c r="O24" s="59"/>
      <c r="P24" s="59"/>
      <c r="Q24" s="59"/>
      <c r="R24" s="59" t="str">
        <f t="shared" si="0"/>
        <v/>
      </c>
    </row>
    <row r="25" spans="2:18" x14ac:dyDescent="0.3">
      <c r="B25" s="58"/>
      <c r="C25" s="58"/>
      <c r="I25" s="59"/>
      <c r="J25" s="59"/>
      <c r="M25" s="59"/>
      <c r="N25" s="59"/>
      <c r="O25" s="59"/>
      <c r="P25" s="59"/>
      <c r="Q25" s="59"/>
      <c r="R25" s="59" t="str">
        <f t="shared" si="0"/>
        <v/>
      </c>
    </row>
    <row r="26" spans="2:18" x14ac:dyDescent="0.3">
      <c r="B26" s="58"/>
      <c r="C26" s="58"/>
      <c r="I26" s="59"/>
      <c r="J26" s="59"/>
      <c r="M26" s="59"/>
      <c r="N26" s="59"/>
      <c r="O26" s="59"/>
      <c r="P26" s="59"/>
      <c r="Q26" s="59"/>
      <c r="R26" s="59" t="str">
        <f t="shared" si="0"/>
        <v/>
      </c>
    </row>
    <row r="27" spans="2:18" x14ac:dyDescent="0.3">
      <c r="B27" s="58"/>
      <c r="C27" s="58"/>
      <c r="I27" s="59"/>
      <c r="J27" s="59"/>
      <c r="M27" s="59"/>
      <c r="N27" s="59"/>
      <c r="O27" s="59"/>
      <c r="P27" s="59"/>
      <c r="Q27" s="59"/>
      <c r="R27" s="59" t="str">
        <f t="shared" si="0"/>
        <v/>
      </c>
    </row>
    <row r="28" spans="2:18" x14ac:dyDescent="0.3">
      <c r="B28" s="58"/>
      <c r="C28" s="58"/>
      <c r="I28" s="59"/>
      <c r="J28" s="59"/>
      <c r="M28" s="59"/>
      <c r="N28" s="59"/>
      <c r="O28" s="59"/>
      <c r="P28" s="59"/>
      <c r="Q28" s="59"/>
      <c r="R28" s="59" t="str">
        <f t="shared" si="0"/>
        <v/>
      </c>
    </row>
    <row r="29" spans="2:18" x14ac:dyDescent="0.3">
      <c r="B29" s="58"/>
      <c r="C29" s="58"/>
      <c r="I29" s="59"/>
      <c r="J29" s="59"/>
      <c r="M29" s="59"/>
      <c r="N29" s="59"/>
      <c r="O29" s="59"/>
      <c r="P29" s="59"/>
      <c r="Q29" s="59"/>
      <c r="R29" s="59" t="str">
        <f t="shared" si="0"/>
        <v/>
      </c>
    </row>
    <row r="30" spans="2:18" x14ac:dyDescent="0.3">
      <c r="B30" s="58"/>
      <c r="C30" s="58"/>
      <c r="I30" s="59"/>
      <c r="J30" s="59"/>
      <c r="M30" s="59"/>
      <c r="N30" s="59"/>
      <c r="O30" s="59"/>
      <c r="P30" s="59"/>
      <c r="Q30" s="59"/>
      <c r="R30" s="59" t="str">
        <f t="shared" si="0"/>
        <v/>
      </c>
    </row>
    <row r="31" spans="2:18" x14ac:dyDescent="0.3">
      <c r="B31" s="58"/>
      <c r="C31" s="58"/>
      <c r="I31" s="59"/>
      <c r="J31" s="59"/>
      <c r="M31" s="59"/>
      <c r="N31" s="59"/>
      <c r="O31" s="59"/>
      <c r="P31" s="59"/>
      <c r="Q31" s="59"/>
      <c r="R31" s="59" t="str">
        <f t="shared" si="0"/>
        <v/>
      </c>
    </row>
    <row r="32" spans="2:18" x14ac:dyDescent="0.3">
      <c r="B32" s="58"/>
      <c r="C32" s="58"/>
      <c r="I32" s="59"/>
      <c r="J32" s="59"/>
      <c r="M32" s="59"/>
      <c r="N32" s="59"/>
      <c r="O32" s="59"/>
      <c r="P32" s="59"/>
      <c r="Q32" s="59"/>
      <c r="R32" s="59" t="str">
        <f t="shared" si="0"/>
        <v/>
      </c>
    </row>
    <row r="33" spans="2:18" x14ac:dyDescent="0.3">
      <c r="B33" s="58"/>
      <c r="C33" s="58"/>
      <c r="I33" s="59"/>
      <c r="J33" s="59"/>
      <c r="M33" s="59"/>
      <c r="N33" s="59"/>
      <c r="O33" s="59"/>
      <c r="P33" s="59"/>
      <c r="Q33" s="59"/>
      <c r="R33" s="59" t="str">
        <f t="shared" si="0"/>
        <v/>
      </c>
    </row>
    <row r="34" spans="2:18" x14ac:dyDescent="0.3">
      <c r="B34" s="58"/>
      <c r="C34" s="58"/>
      <c r="I34" s="59"/>
      <c r="J34" s="59"/>
      <c r="M34" s="59"/>
      <c r="N34" s="59"/>
      <c r="O34" s="59"/>
      <c r="P34" s="59"/>
      <c r="Q34" s="59"/>
      <c r="R34" s="59" t="str">
        <f t="shared" si="0"/>
        <v/>
      </c>
    </row>
    <row r="35" spans="2:18" x14ac:dyDescent="0.3">
      <c r="B35" s="58"/>
      <c r="C35" s="58"/>
      <c r="I35" s="59"/>
      <c r="J35" s="59"/>
      <c r="M35" s="59"/>
      <c r="N35" s="59"/>
      <c r="O35" s="59"/>
      <c r="P35" s="59"/>
      <c r="Q35" s="59"/>
      <c r="R35" s="59" t="str">
        <f t="shared" si="0"/>
        <v/>
      </c>
    </row>
    <row r="36" spans="2:18" x14ac:dyDescent="0.3">
      <c r="B36" s="58"/>
      <c r="C36" s="58"/>
      <c r="I36" s="59"/>
      <c r="J36" s="59"/>
      <c r="M36" s="59"/>
      <c r="N36" s="59"/>
      <c r="O36" s="59"/>
      <c r="P36" s="59"/>
      <c r="Q36" s="59"/>
      <c r="R36" s="59" t="str">
        <f t="shared" si="0"/>
        <v/>
      </c>
    </row>
    <row r="37" spans="2:18" x14ac:dyDescent="0.3">
      <c r="B37" s="58"/>
      <c r="C37" s="58"/>
      <c r="I37" s="59"/>
      <c r="J37" s="59"/>
      <c r="M37" s="59"/>
      <c r="N37" s="59"/>
      <c r="O37" s="59"/>
      <c r="P37" s="59"/>
      <c r="Q37" s="59"/>
      <c r="R37" s="59" t="str">
        <f t="shared" ref="R37:R68" si="1">IF(COUNTA(I37:Q37)=0,"",SUM(I37,J37,M37:Q37))</f>
        <v/>
      </c>
    </row>
    <row r="38" spans="2:18" x14ac:dyDescent="0.3">
      <c r="B38" s="58"/>
      <c r="C38" s="58"/>
      <c r="I38" s="59"/>
      <c r="J38" s="59"/>
      <c r="M38" s="59"/>
      <c r="N38" s="59"/>
      <c r="O38" s="59"/>
      <c r="P38" s="59"/>
      <c r="Q38" s="59"/>
      <c r="R38" s="59" t="str">
        <f t="shared" si="1"/>
        <v/>
      </c>
    </row>
    <row r="39" spans="2:18" x14ac:dyDescent="0.3">
      <c r="B39" s="58"/>
      <c r="C39" s="58"/>
      <c r="I39" s="59"/>
      <c r="J39" s="59"/>
      <c r="M39" s="59"/>
      <c r="N39" s="59"/>
      <c r="O39" s="59"/>
      <c r="P39" s="59"/>
      <c r="Q39" s="59"/>
      <c r="R39" s="59" t="str">
        <f t="shared" si="1"/>
        <v/>
      </c>
    </row>
    <row r="40" spans="2:18" x14ac:dyDescent="0.3">
      <c r="B40" s="58"/>
      <c r="C40" s="58"/>
      <c r="I40" s="59"/>
      <c r="J40" s="59"/>
      <c r="M40" s="59"/>
      <c r="N40" s="59"/>
      <c r="O40" s="59"/>
      <c r="P40" s="59"/>
      <c r="Q40" s="59"/>
      <c r="R40" s="59" t="str">
        <f t="shared" si="1"/>
        <v/>
      </c>
    </row>
    <row r="41" spans="2:18" x14ac:dyDescent="0.3">
      <c r="B41" s="58"/>
      <c r="C41" s="58"/>
      <c r="I41" s="59"/>
      <c r="J41" s="59"/>
      <c r="M41" s="59"/>
      <c r="N41" s="59"/>
      <c r="O41" s="59"/>
      <c r="P41" s="59"/>
      <c r="Q41" s="59"/>
      <c r="R41" s="59" t="str">
        <f t="shared" si="1"/>
        <v/>
      </c>
    </row>
    <row r="42" spans="2:18" x14ac:dyDescent="0.3">
      <c r="B42" s="58"/>
      <c r="C42" s="58"/>
      <c r="I42" s="59"/>
      <c r="J42" s="59"/>
      <c r="M42" s="59"/>
      <c r="N42" s="59"/>
      <c r="O42" s="59"/>
      <c r="P42" s="59"/>
      <c r="Q42" s="59"/>
      <c r="R42" s="59" t="str">
        <f t="shared" si="1"/>
        <v/>
      </c>
    </row>
    <row r="43" spans="2:18" x14ac:dyDescent="0.3">
      <c r="B43" s="58"/>
      <c r="C43" s="58"/>
      <c r="I43" s="59"/>
      <c r="J43" s="59"/>
      <c r="M43" s="59"/>
      <c r="N43" s="59"/>
      <c r="O43" s="59"/>
      <c r="P43" s="59"/>
      <c r="Q43" s="59"/>
      <c r="R43" s="59" t="str">
        <f t="shared" si="1"/>
        <v/>
      </c>
    </row>
    <row r="44" spans="2:18" x14ac:dyDescent="0.3">
      <c r="B44" s="58"/>
      <c r="C44" s="58"/>
      <c r="I44" s="59"/>
      <c r="J44" s="59"/>
      <c r="M44" s="59"/>
      <c r="N44" s="59"/>
      <c r="O44" s="59"/>
      <c r="P44" s="59"/>
      <c r="Q44" s="59"/>
      <c r="R44" s="59" t="str">
        <f t="shared" si="1"/>
        <v/>
      </c>
    </row>
    <row r="45" spans="2:18" x14ac:dyDescent="0.3">
      <c r="B45" s="58"/>
      <c r="C45" s="58"/>
      <c r="I45" s="59"/>
      <c r="J45" s="59"/>
      <c r="M45" s="59"/>
      <c r="N45" s="59"/>
      <c r="O45" s="59"/>
      <c r="P45" s="59"/>
      <c r="Q45" s="59"/>
      <c r="R45" s="59" t="str">
        <f t="shared" si="1"/>
        <v/>
      </c>
    </row>
    <row r="46" spans="2:18" x14ac:dyDescent="0.3">
      <c r="B46" s="58"/>
      <c r="C46" s="58"/>
      <c r="I46" s="59"/>
      <c r="J46" s="59"/>
      <c r="M46" s="59"/>
      <c r="N46" s="59"/>
      <c r="O46" s="59"/>
      <c r="P46" s="59"/>
      <c r="Q46" s="59"/>
      <c r="R46" s="59" t="str">
        <f t="shared" si="1"/>
        <v/>
      </c>
    </row>
    <row r="47" spans="2:18" x14ac:dyDescent="0.3">
      <c r="B47" s="58"/>
      <c r="C47" s="58"/>
      <c r="I47" s="59"/>
      <c r="J47" s="59"/>
      <c r="M47" s="59"/>
      <c r="N47" s="59"/>
      <c r="O47" s="59"/>
      <c r="P47" s="59"/>
      <c r="Q47" s="59"/>
      <c r="R47" s="59" t="str">
        <f t="shared" si="1"/>
        <v/>
      </c>
    </row>
    <row r="48" spans="2:18" x14ac:dyDescent="0.3">
      <c r="B48" s="58"/>
      <c r="C48" s="58"/>
      <c r="I48" s="59"/>
      <c r="J48" s="59"/>
      <c r="M48" s="59"/>
      <c r="N48" s="59"/>
      <c r="O48" s="59"/>
      <c r="P48" s="59"/>
      <c r="Q48" s="59"/>
      <c r="R48" s="59" t="str">
        <f t="shared" si="1"/>
        <v/>
      </c>
    </row>
    <row r="49" spans="2:18" x14ac:dyDescent="0.3">
      <c r="B49" s="58"/>
      <c r="C49" s="58"/>
      <c r="I49" s="59"/>
      <c r="J49" s="59"/>
      <c r="M49" s="59"/>
      <c r="N49" s="59"/>
      <c r="O49" s="59"/>
      <c r="P49" s="59"/>
      <c r="Q49" s="59"/>
      <c r="R49" s="59" t="str">
        <f t="shared" si="1"/>
        <v/>
      </c>
    </row>
    <row r="50" spans="2:18" x14ac:dyDescent="0.3">
      <c r="B50" s="58"/>
      <c r="C50" s="58"/>
      <c r="I50" s="59"/>
      <c r="J50" s="59"/>
      <c r="M50" s="59"/>
      <c r="N50" s="59"/>
      <c r="O50" s="59"/>
      <c r="P50" s="59"/>
      <c r="Q50" s="59"/>
      <c r="R50" s="59" t="str">
        <f t="shared" si="1"/>
        <v/>
      </c>
    </row>
    <row r="51" spans="2:18" x14ac:dyDescent="0.3">
      <c r="B51" s="58"/>
      <c r="C51" s="58"/>
      <c r="I51" s="59"/>
      <c r="J51" s="59"/>
      <c r="M51" s="59"/>
      <c r="N51" s="59"/>
      <c r="O51" s="59"/>
      <c r="P51" s="59"/>
      <c r="Q51" s="59"/>
      <c r="R51" s="59" t="str">
        <f t="shared" si="1"/>
        <v/>
      </c>
    </row>
    <row r="52" spans="2:18" x14ac:dyDescent="0.3">
      <c r="B52" s="58"/>
      <c r="C52" s="58"/>
      <c r="I52" s="59"/>
      <c r="J52" s="59"/>
      <c r="M52" s="59"/>
      <c r="N52" s="59"/>
      <c r="O52" s="59"/>
      <c r="P52" s="59"/>
      <c r="Q52" s="59"/>
      <c r="R52" s="59" t="str">
        <f t="shared" si="1"/>
        <v/>
      </c>
    </row>
    <row r="53" spans="2:18" x14ac:dyDescent="0.3">
      <c r="B53" s="58"/>
      <c r="C53" s="58"/>
      <c r="I53" s="59"/>
      <c r="J53" s="59"/>
      <c r="M53" s="59"/>
      <c r="N53" s="59"/>
      <c r="O53" s="59"/>
      <c r="P53" s="59"/>
      <c r="Q53" s="59"/>
      <c r="R53" s="59" t="str">
        <f t="shared" si="1"/>
        <v/>
      </c>
    </row>
    <row r="54" spans="2:18" x14ac:dyDescent="0.3">
      <c r="B54" s="58"/>
      <c r="C54" s="58"/>
      <c r="I54" s="59"/>
      <c r="J54" s="59"/>
      <c r="M54" s="59"/>
      <c r="N54" s="59"/>
      <c r="O54" s="59"/>
      <c r="P54" s="59"/>
      <c r="Q54" s="59"/>
      <c r="R54" s="59" t="str">
        <f t="shared" si="1"/>
        <v/>
      </c>
    </row>
    <row r="55" spans="2:18" x14ac:dyDescent="0.3">
      <c r="B55" s="58"/>
      <c r="C55" s="58"/>
      <c r="I55" s="59"/>
      <c r="J55" s="59"/>
      <c r="M55" s="59"/>
      <c r="N55" s="59"/>
      <c r="O55" s="59"/>
      <c r="P55" s="59"/>
      <c r="Q55" s="59"/>
      <c r="R55" s="59" t="str">
        <f t="shared" si="1"/>
        <v/>
      </c>
    </row>
    <row r="56" spans="2:18" x14ac:dyDescent="0.3">
      <c r="B56" s="58"/>
      <c r="C56" s="58"/>
      <c r="I56" s="59"/>
      <c r="J56" s="59"/>
      <c r="M56" s="59"/>
      <c r="N56" s="59"/>
      <c r="O56" s="59"/>
      <c r="P56" s="59"/>
      <c r="Q56" s="59"/>
      <c r="R56" s="59" t="str">
        <f t="shared" si="1"/>
        <v/>
      </c>
    </row>
    <row r="57" spans="2:18" x14ac:dyDescent="0.3">
      <c r="B57" s="58"/>
      <c r="C57" s="58"/>
      <c r="I57" s="59"/>
      <c r="J57" s="59"/>
      <c r="M57" s="59"/>
      <c r="N57" s="59"/>
      <c r="O57" s="59"/>
      <c r="P57" s="59"/>
      <c r="Q57" s="59"/>
      <c r="R57" s="59" t="str">
        <f t="shared" si="1"/>
        <v/>
      </c>
    </row>
    <row r="58" spans="2:18" x14ac:dyDescent="0.3">
      <c r="B58" s="58"/>
      <c r="C58" s="58"/>
      <c r="I58" s="59"/>
      <c r="J58" s="59"/>
      <c r="M58" s="59"/>
      <c r="N58" s="59"/>
      <c r="O58" s="59"/>
      <c r="P58" s="59"/>
      <c r="Q58" s="59"/>
      <c r="R58" s="59" t="str">
        <f t="shared" si="1"/>
        <v/>
      </c>
    </row>
    <row r="59" spans="2:18" x14ac:dyDescent="0.3">
      <c r="B59" s="58"/>
      <c r="C59" s="58"/>
      <c r="I59" s="59"/>
      <c r="J59" s="59"/>
      <c r="M59" s="59"/>
      <c r="N59" s="59"/>
      <c r="O59" s="59"/>
      <c r="P59" s="59"/>
      <c r="Q59" s="59"/>
      <c r="R59" s="59" t="str">
        <f t="shared" si="1"/>
        <v/>
      </c>
    </row>
    <row r="60" spans="2:18" x14ac:dyDescent="0.3">
      <c r="B60" s="58"/>
      <c r="C60" s="58"/>
      <c r="I60" s="59"/>
      <c r="J60" s="59"/>
      <c r="M60" s="59"/>
      <c r="N60" s="59"/>
      <c r="O60" s="59"/>
      <c r="P60" s="59"/>
      <c r="Q60" s="59"/>
      <c r="R60" s="59" t="str">
        <f t="shared" si="1"/>
        <v/>
      </c>
    </row>
    <row r="61" spans="2:18" x14ac:dyDescent="0.3">
      <c r="B61" s="58"/>
      <c r="C61" s="58"/>
      <c r="I61" s="59"/>
      <c r="J61" s="59"/>
      <c r="M61" s="59"/>
      <c r="N61" s="59"/>
      <c r="O61" s="59"/>
      <c r="P61" s="59"/>
      <c r="Q61" s="59"/>
      <c r="R61" s="59" t="str">
        <f t="shared" si="1"/>
        <v/>
      </c>
    </row>
    <row r="62" spans="2:18" x14ac:dyDescent="0.3">
      <c r="B62" s="58"/>
      <c r="C62" s="58"/>
      <c r="I62" s="59"/>
      <c r="J62" s="59"/>
      <c r="M62" s="59"/>
      <c r="N62" s="59"/>
      <c r="O62" s="59"/>
      <c r="P62" s="59"/>
      <c r="Q62" s="59"/>
      <c r="R62" s="59" t="str">
        <f t="shared" si="1"/>
        <v/>
      </c>
    </row>
    <row r="63" spans="2:18" x14ac:dyDescent="0.3">
      <c r="B63" s="58"/>
      <c r="C63" s="58"/>
      <c r="I63" s="59"/>
      <c r="J63" s="59"/>
      <c r="M63" s="59"/>
      <c r="N63" s="59"/>
      <c r="O63" s="59"/>
      <c r="P63" s="59"/>
      <c r="Q63" s="59"/>
      <c r="R63" s="59" t="str">
        <f t="shared" si="1"/>
        <v/>
      </c>
    </row>
    <row r="64" spans="2:18" x14ac:dyDescent="0.3">
      <c r="B64" s="58"/>
      <c r="C64" s="58"/>
      <c r="I64" s="59"/>
      <c r="J64" s="59"/>
      <c r="M64" s="59"/>
      <c r="N64" s="59"/>
      <c r="O64" s="59"/>
      <c r="P64" s="59"/>
      <c r="Q64" s="59"/>
      <c r="R64" s="59" t="str">
        <f t="shared" si="1"/>
        <v/>
      </c>
    </row>
    <row r="65" spans="2:18" x14ac:dyDescent="0.3">
      <c r="B65" s="58"/>
      <c r="C65" s="58"/>
      <c r="I65" s="59"/>
      <c r="J65" s="59"/>
      <c r="M65" s="59"/>
      <c r="N65" s="59"/>
      <c r="O65" s="59"/>
      <c r="P65" s="59"/>
      <c r="Q65" s="59"/>
      <c r="R65" s="59" t="str">
        <f t="shared" si="1"/>
        <v/>
      </c>
    </row>
    <row r="66" spans="2:18" x14ac:dyDescent="0.3">
      <c r="B66" s="58"/>
      <c r="C66" s="58"/>
      <c r="I66" s="59"/>
      <c r="J66" s="59"/>
      <c r="M66" s="59"/>
      <c r="N66" s="59"/>
      <c r="O66" s="59"/>
      <c r="P66" s="59"/>
      <c r="Q66" s="59"/>
      <c r="R66" s="59" t="str">
        <f t="shared" si="1"/>
        <v/>
      </c>
    </row>
    <row r="67" spans="2:18" x14ac:dyDescent="0.3">
      <c r="B67" s="58"/>
      <c r="C67" s="58"/>
      <c r="I67" s="59"/>
      <c r="J67" s="59"/>
      <c r="M67" s="59"/>
      <c r="N67" s="59"/>
      <c r="O67" s="59"/>
      <c r="P67" s="59"/>
      <c r="Q67" s="59"/>
      <c r="R67" s="59" t="str">
        <f t="shared" si="1"/>
        <v/>
      </c>
    </row>
    <row r="68" spans="2:18" x14ac:dyDescent="0.3">
      <c r="B68" s="58"/>
      <c r="C68" s="58"/>
      <c r="I68" s="59"/>
      <c r="J68" s="59"/>
      <c r="M68" s="59"/>
      <c r="N68" s="59"/>
      <c r="O68" s="59"/>
      <c r="P68" s="59"/>
      <c r="Q68" s="59"/>
      <c r="R68" s="59" t="str">
        <f t="shared" si="1"/>
        <v/>
      </c>
    </row>
    <row r="69" spans="2:18" x14ac:dyDescent="0.3">
      <c r="B69" s="58"/>
      <c r="C69" s="58"/>
      <c r="I69" s="59"/>
      <c r="J69" s="59"/>
      <c r="M69" s="59"/>
      <c r="N69" s="59"/>
      <c r="O69" s="59"/>
      <c r="P69" s="59"/>
      <c r="Q69" s="59"/>
      <c r="R69" s="59" t="str">
        <f t="shared" ref="R69:R100" si="2">IF(COUNTA(I69:Q69)=0,"",SUM(I69,J69,M69:Q69))</f>
        <v/>
      </c>
    </row>
    <row r="70" spans="2:18" x14ac:dyDescent="0.3">
      <c r="B70" s="58"/>
      <c r="C70" s="58"/>
      <c r="I70" s="59"/>
      <c r="J70" s="59"/>
      <c r="M70" s="59"/>
      <c r="N70" s="59"/>
      <c r="O70" s="59"/>
      <c r="P70" s="59"/>
      <c r="Q70" s="59"/>
      <c r="R70" s="59" t="str">
        <f t="shared" si="2"/>
        <v/>
      </c>
    </row>
    <row r="71" spans="2:18" x14ac:dyDescent="0.3">
      <c r="B71" s="58"/>
      <c r="C71" s="58"/>
      <c r="I71" s="59"/>
      <c r="J71" s="59"/>
      <c r="M71" s="59"/>
      <c r="N71" s="59"/>
      <c r="O71" s="59"/>
      <c r="P71" s="59"/>
      <c r="Q71" s="59"/>
      <c r="R71" s="59" t="str">
        <f t="shared" si="2"/>
        <v/>
      </c>
    </row>
    <row r="72" spans="2:18" x14ac:dyDescent="0.3">
      <c r="B72" s="58"/>
      <c r="C72" s="58"/>
      <c r="I72" s="59"/>
      <c r="J72" s="59"/>
      <c r="M72" s="59"/>
      <c r="N72" s="59"/>
      <c r="O72" s="59"/>
      <c r="P72" s="59"/>
      <c r="Q72" s="59"/>
      <c r="R72" s="59" t="str">
        <f t="shared" si="2"/>
        <v/>
      </c>
    </row>
    <row r="73" spans="2:18" x14ac:dyDescent="0.3">
      <c r="B73" s="58"/>
      <c r="C73" s="58"/>
      <c r="I73" s="59"/>
      <c r="J73" s="59"/>
      <c r="M73" s="59"/>
      <c r="N73" s="59"/>
      <c r="O73" s="59"/>
      <c r="P73" s="59"/>
      <c r="Q73" s="59"/>
      <c r="R73" s="59" t="str">
        <f t="shared" si="2"/>
        <v/>
      </c>
    </row>
    <row r="74" spans="2:18" x14ac:dyDescent="0.3">
      <c r="B74" s="58"/>
      <c r="C74" s="58"/>
      <c r="I74" s="59"/>
      <c r="J74" s="59"/>
      <c r="M74" s="59"/>
      <c r="N74" s="59"/>
      <c r="O74" s="59"/>
      <c r="P74" s="59"/>
      <c r="Q74" s="59"/>
      <c r="R74" s="59" t="str">
        <f t="shared" si="2"/>
        <v/>
      </c>
    </row>
    <row r="75" spans="2:18" x14ac:dyDescent="0.3">
      <c r="B75" s="58"/>
      <c r="C75" s="58"/>
      <c r="I75" s="59"/>
      <c r="J75" s="59"/>
      <c r="M75" s="59"/>
      <c r="N75" s="59"/>
      <c r="O75" s="59"/>
      <c r="P75" s="59"/>
      <c r="Q75" s="59"/>
      <c r="R75" s="59" t="str">
        <f t="shared" si="2"/>
        <v/>
      </c>
    </row>
    <row r="76" spans="2:18" x14ac:dyDescent="0.3">
      <c r="B76" s="58"/>
      <c r="C76" s="58"/>
      <c r="I76" s="59"/>
      <c r="J76" s="59"/>
      <c r="M76" s="59"/>
      <c r="N76" s="59"/>
      <c r="O76" s="59"/>
      <c r="P76" s="59"/>
      <c r="Q76" s="59"/>
      <c r="R76" s="59" t="str">
        <f t="shared" si="2"/>
        <v/>
      </c>
    </row>
    <row r="77" spans="2:18" x14ac:dyDescent="0.3">
      <c r="B77" s="58"/>
      <c r="C77" s="58"/>
      <c r="I77" s="59"/>
      <c r="J77" s="59"/>
      <c r="M77" s="59"/>
      <c r="N77" s="59"/>
      <c r="O77" s="59"/>
      <c r="P77" s="59"/>
      <c r="Q77" s="59"/>
      <c r="R77" s="59" t="str">
        <f t="shared" si="2"/>
        <v/>
      </c>
    </row>
    <row r="78" spans="2:18" x14ac:dyDescent="0.3">
      <c r="B78" s="58"/>
      <c r="C78" s="58"/>
      <c r="I78" s="59"/>
      <c r="J78" s="59"/>
      <c r="M78" s="59"/>
      <c r="N78" s="59"/>
      <c r="O78" s="59"/>
      <c r="P78" s="59"/>
      <c r="Q78" s="59"/>
      <c r="R78" s="59" t="str">
        <f t="shared" si="2"/>
        <v/>
      </c>
    </row>
    <row r="79" spans="2:18" x14ac:dyDescent="0.3">
      <c r="B79" s="58"/>
      <c r="C79" s="58"/>
      <c r="I79" s="59"/>
      <c r="J79" s="59"/>
      <c r="M79" s="59"/>
      <c r="N79" s="59"/>
      <c r="O79" s="59"/>
      <c r="P79" s="59"/>
      <c r="Q79" s="59"/>
      <c r="R79" s="59" t="str">
        <f t="shared" si="2"/>
        <v/>
      </c>
    </row>
    <row r="80" spans="2:18" x14ac:dyDescent="0.3">
      <c r="B80" s="58"/>
      <c r="C80" s="58"/>
      <c r="I80" s="59"/>
      <c r="J80" s="59"/>
      <c r="M80" s="59"/>
      <c r="N80" s="59"/>
      <c r="O80" s="59"/>
      <c r="P80" s="59"/>
      <c r="Q80" s="59"/>
      <c r="R80" s="59" t="str">
        <f t="shared" si="2"/>
        <v/>
      </c>
    </row>
    <row r="81" spans="2:18" x14ac:dyDescent="0.3">
      <c r="B81" s="58"/>
      <c r="C81" s="58"/>
      <c r="I81" s="59"/>
      <c r="J81" s="59"/>
      <c r="M81" s="59"/>
      <c r="N81" s="59"/>
      <c r="O81" s="59"/>
      <c r="P81" s="59"/>
      <c r="Q81" s="59"/>
      <c r="R81" s="59" t="str">
        <f t="shared" si="2"/>
        <v/>
      </c>
    </row>
    <row r="82" spans="2:18" x14ac:dyDescent="0.3">
      <c r="B82" s="58"/>
      <c r="C82" s="58"/>
      <c r="I82" s="59"/>
      <c r="J82" s="59"/>
      <c r="M82" s="59"/>
      <c r="N82" s="59"/>
      <c r="O82" s="59"/>
      <c r="P82" s="59"/>
      <c r="Q82" s="59"/>
      <c r="R82" s="59" t="str">
        <f t="shared" si="2"/>
        <v/>
      </c>
    </row>
    <row r="83" spans="2:18" x14ac:dyDescent="0.3">
      <c r="B83" s="58"/>
      <c r="C83" s="58"/>
      <c r="I83" s="59"/>
      <c r="J83" s="59"/>
      <c r="M83" s="59"/>
      <c r="N83" s="59"/>
      <c r="O83" s="59"/>
      <c r="P83" s="59"/>
      <c r="Q83" s="59"/>
      <c r="R83" s="59" t="str">
        <f t="shared" si="2"/>
        <v/>
      </c>
    </row>
    <row r="84" spans="2:18" x14ac:dyDescent="0.3">
      <c r="B84" s="58"/>
      <c r="C84" s="58"/>
      <c r="I84" s="59"/>
      <c r="J84" s="59"/>
      <c r="M84" s="59"/>
      <c r="N84" s="59"/>
      <c r="O84" s="59"/>
      <c r="P84" s="59"/>
      <c r="Q84" s="59"/>
      <c r="R84" s="59" t="str">
        <f t="shared" si="2"/>
        <v/>
      </c>
    </row>
    <row r="85" spans="2:18" x14ac:dyDescent="0.3">
      <c r="B85" s="58"/>
      <c r="C85" s="58"/>
      <c r="I85" s="59"/>
      <c r="J85" s="59"/>
      <c r="M85" s="59"/>
      <c r="N85" s="59"/>
      <c r="O85" s="59"/>
      <c r="P85" s="59"/>
      <c r="Q85" s="59"/>
      <c r="R85" s="59" t="str">
        <f t="shared" si="2"/>
        <v/>
      </c>
    </row>
    <row r="86" spans="2:18" x14ac:dyDescent="0.3">
      <c r="B86" s="58"/>
      <c r="C86" s="58"/>
      <c r="I86" s="59"/>
      <c r="J86" s="59"/>
      <c r="M86" s="59"/>
      <c r="N86" s="59"/>
      <c r="O86" s="59"/>
      <c r="P86" s="59"/>
      <c r="Q86" s="59"/>
      <c r="R86" s="59" t="str">
        <f t="shared" si="2"/>
        <v/>
      </c>
    </row>
    <row r="87" spans="2:18" x14ac:dyDescent="0.3">
      <c r="B87" s="58"/>
      <c r="C87" s="58"/>
      <c r="I87" s="59"/>
      <c r="J87" s="59"/>
      <c r="M87" s="59"/>
      <c r="N87" s="59"/>
      <c r="O87" s="59"/>
      <c r="P87" s="59"/>
      <c r="Q87" s="59"/>
      <c r="R87" s="59" t="str">
        <f t="shared" si="2"/>
        <v/>
      </c>
    </row>
    <row r="88" spans="2:18" x14ac:dyDescent="0.3">
      <c r="B88" s="58"/>
      <c r="C88" s="58"/>
      <c r="I88" s="59"/>
      <c r="J88" s="59"/>
      <c r="M88" s="59"/>
      <c r="N88" s="59"/>
      <c r="O88" s="59"/>
      <c r="P88" s="59"/>
      <c r="Q88" s="59"/>
      <c r="R88" s="59" t="str">
        <f t="shared" si="2"/>
        <v/>
      </c>
    </row>
    <row r="89" spans="2:18" x14ac:dyDescent="0.3">
      <c r="B89" s="58"/>
      <c r="C89" s="58"/>
      <c r="I89" s="59"/>
      <c r="J89" s="59"/>
      <c r="M89" s="59"/>
      <c r="N89" s="59"/>
      <c r="O89" s="59"/>
      <c r="P89" s="59"/>
      <c r="Q89" s="59"/>
      <c r="R89" s="59" t="str">
        <f t="shared" si="2"/>
        <v/>
      </c>
    </row>
    <row r="90" spans="2:18" x14ac:dyDescent="0.3">
      <c r="B90" s="58"/>
      <c r="C90" s="58"/>
      <c r="I90" s="59"/>
      <c r="J90" s="59"/>
      <c r="M90" s="59"/>
      <c r="N90" s="59"/>
      <c r="O90" s="59"/>
      <c r="P90" s="59"/>
      <c r="Q90" s="59"/>
      <c r="R90" s="59" t="str">
        <f t="shared" si="2"/>
        <v/>
      </c>
    </row>
    <row r="91" spans="2:18" x14ac:dyDescent="0.3">
      <c r="B91" s="58"/>
      <c r="C91" s="58"/>
      <c r="I91" s="59"/>
      <c r="J91" s="59"/>
      <c r="M91" s="59"/>
      <c r="N91" s="59"/>
      <c r="O91" s="59"/>
      <c r="P91" s="59"/>
      <c r="Q91" s="59"/>
      <c r="R91" s="59" t="str">
        <f t="shared" si="2"/>
        <v/>
      </c>
    </row>
    <row r="92" spans="2:18" x14ac:dyDescent="0.3">
      <c r="B92" s="58"/>
      <c r="C92" s="58"/>
      <c r="I92" s="59"/>
      <c r="J92" s="59"/>
      <c r="M92" s="59"/>
      <c r="N92" s="59"/>
      <c r="O92" s="59"/>
      <c r="P92" s="59"/>
      <c r="Q92" s="59"/>
      <c r="R92" s="59" t="str">
        <f t="shared" si="2"/>
        <v/>
      </c>
    </row>
    <row r="93" spans="2:18" x14ac:dyDescent="0.3">
      <c r="B93" s="58"/>
      <c r="C93" s="58"/>
      <c r="I93" s="59"/>
      <c r="J93" s="59"/>
      <c r="M93" s="59"/>
      <c r="N93" s="59"/>
      <c r="O93" s="59"/>
      <c r="P93" s="59"/>
      <c r="Q93" s="59"/>
      <c r="R93" s="59" t="str">
        <f t="shared" si="2"/>
        <v/>
      </c>
    </row>
    <row r="94" spans="2:18" x14ac:dyDescent="0.3">
      <c r="B94" s="58"/>
      <c r="C94" s="58"/>
      <c r="I94" s="59"/>
      <c r="J94" s="59"/>
      <c r="M94" s="59"/>
      <c r="N94" s="59"/>
      <c r="O94" s="59"/>
      <c r="P94" s="59"/>
      <c r="Q94" s="59"/>
      <c r="R94" s="59" t="str">
        <f t="shared" si="2"/>
        <v/>
      </c>
    </row>
    <row r="95" spans="2:18" x14ac:dyDescent="0.3">
      <c r="B95" s="58"/>
      <c r="C95" s="58"/>
      <c r="I95" s="59"/>
      <c r="J95" s="59"/>
      <c r="M95" s="59"/>
      <c r="N95" s="59"/>
      <c r="O95" s="59"/>
      <c r="P95" s="59"/>
      <c r="Q95" s="59"/>
      <c r="R95" s="59" t="str">
        <f t="shared" si="2"/>
        <v/>
      </c>
    </row>
    <row r="96" spans="2:18" x14ac:dyDescent="0.3">
      <c r="B96" s="58"/>
      <c r="C96" s="58"/>
      <c r="I96" s="59"/>
      <c r="J96" s="59"/>
      <c r="M96" s="59"/>
      <c r="N96" s="59"/>
      <c r="O96" s="59"/>
      <c r="P96" s="59"/>
      <c r="Q96" s="59"/>
      <c r="R96" s="59" t="str">
        <f t="shared" si="2"/>
        <v/>
      </c>
    </row>
    <row r="97" spans="2:18" x14ac:dyDescent="0.3">
      <c r="B97" s="58"/>
      <c r="C97" s="58"/>
      <c r="I97" s="59"/>
      <c r="J97" s="59"/>
      <c r="M97" s="59"/>
      <c r="N97" s="59"/>
      <c r="O97" s="59"/>
      <c r="P97" s="59"/>
      <c r="Q97" s="59"/>
      <c r="R97" s="59" t="str">
        <f t="shared" si="2"/>
        <v/>
      </c>
    </row>
    <row r="98" spans="2:18" x14ac:dyDescent="0.3">
      <c r="B98" s="58"/>
      <c r="C98" s="58"/>
      <c r="I98" s="59"/>
      <c r="J98" s="59"/>
      <c r="M98" s="59"/>
      <c r="N98" s="59"/>
      <c r="O98" s="59"/>
      <c r="P98" s="59"/>
      <c r="Q98" s="59"/>
      <c r="R98" s="59" t="str">
        <f t="shared" si="2"/>
        <v/>
      </c>
    </row>
    <row r="99" spans="2:18" x14ac:dyDescent="0.3">
      <c r="B99" s="58"/>
      <c r="C99" s="58"/>
      <c r="I99" s="59"/>
      <c r="J99" s="59"/>
      <c r="M99" s="59"/>
      <c r="N99" s="59"/>
      <c r="O99" s="59"/>
      <c r="P99" s="59"/>
      <c r="Q99" s="59"/>
      <c r="R99" s="59" t="str">
        <f t="shared" si="2"/>
        <v/>
      </c>
    </row>
    <row r="100" spans="2:18" x14ac:dyDescent="0.3">
      <c r="B100" s="58"/>
      <c r="C100" s="58"/>
      <c r="I100" s="59"/>
      <c r="J100" s="59"/>
      <c r="M100" s="59"/>
      <c r="N100" s="59"/>
      <c r="O100" s="59"/>
      <c r="P100" s="59"/>
      <c r="Q100" s="59"/>
      <c r="R100" s="59" t="str">
        <f t="shared" si="2"/>
        <v/>
      </c>
    </row>
    <row r="101" spans="2:18" x14ac:dyDescent="0.3">
      <c r="B101" s="58"/>
      <c r="C101" s="58"/>
      <c r="I101" s="59"/>
      <c r="J101" s="59"/>
      <c r="M101" s="59"/>
      <c r="N101" s="59"/>
      <c r="O101" s="59"/>
      <c r="P101" s="59"/>
      <c r="Q101" s="59"/>
      <c r="R101" s="59" t="str">
        <f t="shared" ref="R101:R132" si="3">IF(COUNTA(I101:Q101)=0,"",SUM(I101,J101,M101:Q101))</f>
        <v/>
      </c>
    </row>
    <row r="102" spans="2:18" x14ac:dyDescent="0.3">
      <c r="B102" s="58"/>
      <c r="C102" s="58"/>
      <c r="I102" s="59"/>
      <c r="J102" s="59"/>
      <c r="M102" s="59"/>
      <c r="N102" s="59"/>
      <c r="O102" s="59"/>
      <c r="P102" s="59"/>
      <c r="Q102" s="59"/>
      <c r="R102" s="59" t="str">
        <f t="shared" si="3"/>
        <v/>
      </c>
    </row>
    <row r="103" spans="2:18" x14ac:dyDescent="0.3">
      <c r="B103" s="58"/>
      <c r="C103" s="58"/>
      <c r="I103" s="59"/>
      <c r="J103" s="59"/>
      <c r="M103" s="59"/>
      <c r="N103" s="59"/>
      <c r="O103" s="59"/>
      <c r="P103" s="59"/>
      <c r="Q103" s="59"/>
      <c r="R103" s="59" t="str">
        <f t="shared" si="3"/>
        <v/>
      </c>
    </row>
    <row r="104" spans="2:18" x14ac:dyDescent="0.3">
      <c r="B104" s="58"/>
      <c r="C104" s="58"/>
      <c r="I104" s="59"/>
      <c r="J104" s="59"/>
      <c r="M104" s="59"/>
      <c r="N104" s="59"/>
      <c r="O104" s="59"/>
      <c r="P104" s="59"/>
      <c r="Q104" s="59"/>
      <c r="R104" s="59" t="str">
        <f t="shared" si="3"/>
        <v/>
      </c>
    </row>
  </sheetData>
  <autoFilter ref="A4:T104" xr:uid="{00000000-0009-0000-0000-000004000000}"/>
  <mergeCells count="2">
    <mergeCell ref="A1:T1"/>
    <mergeCell ref="A2:T2"/>
  </mergeCells>
  <dataValidations count="1">
    <dataValidation type="list" allowBlank="1" sqref="G5:G104 S5:S104" xr:uid="{00000000-0002-0000-0400-000000000000}">
      <formula1>"Yes,No,N/A"</formula1>
    </dataValidation>
  </dataValidation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4"/>
  <sheetViews>
    <sheetView showGridLines="0" workbookViewId="0">
      <pane ySplit="4" topLeftCell="A5" activePane="bottomLeft" state="frozen"/>
      <selection pane="bottomLeft" sqref="A1:XFD1048576"/>
    </sheetView>
  </sheetViews>
  <sheetFormatPr defaultRowHeight="14.4" x14ac:dyDescent="0.3"/>
  <cols>
    <col min="1" max="1" width="12" style="3" customWidth="1"/>
    <col min="2" max="2" width="16" style="3" customWidth="1"/>
    <col min="3" max="3" width="24" style="3" customWidth="1"/>
    <col min="4" max="4" width="28" style="3" customWidth="1"/>
    <col min="5" max="8" width="14" style="3" customWidth="1"/>
    <col min="9" max="9" width="12" style="3" customWidth="1"/>
    <col min="10" max="10" width="13" style="3" customWidth="1"/>
    <col min="11" max="11" width="15" style="3" customWidth="1"/>
    <col min="12" max="12" width="12" style="3" customWidth="1"/>
    <col min="13" max="13" width="17" style="3" customWidth="1"/>
    <col min="14" max="15" width="12" style="3" customWidth="1"/>
    <col min="16" max="16" width="10" style="3" customWidth="1"/>
    <col min="17" max="17" width="30" style="3" customWidth="1"/>
    <col min="18" max="16384" width="8.88671875" style="3"/>
  </cols>
  <sheetData>
    <row r="1" spans="1:17" ht="21" x14ac:dyDescent="0.4">
      <c r="A1" s="55" t="s">
        <v>239</v>
      </c>
      <c r="B1" s="37"/>
      <c r="C1" s="37"/>
      <c r="D1" s="37"/>
      <c r="E1" s="37"/>
      <c r="F1" s="37"/>
      <c r="G1" s="37"/>
      <c r="H1" s="37"/>
      <c r="I1" s="37"/>
      <c r="J1" s="37"/>
      <c r="K1" s="37"/>
      <c r="L1" s="37"/>
      <c r="M1" s="37"/>
      <c r="N1" s="37"/>
      <c r="O1" s="37"/>
      <c r="P1" s="37"/>
      <c r="Q1" s="37"/>
    </row>
    <row r="2" spans="1:17" x14ac:dyDescent="0.3">
      <c r="A2" s="56" t="s">
        <v>240</v>
      </c>
      <c r="B2" s="37"/>
      <c r="C2" s="37"/>
      <c r="D2" s="37"/>
      <c r="E2" s="37"/>
      <c r="F2" s="37"/>
      <c r="G2" s="37"/>
      <c r="H2" s="37"/>
      <c r="I2" s="37"/>
      <c r="J2" s="37"/>
      <c r="K2" s="37"/>
      <c r="L2" s="37"/>
      <c r="M2" s="37"/>
      <c r="N2" s="37"/>
      <c r="O2" s="37"/>
      <c r="P2" s="37"/>
      <c r="Q2" s="37"/>
    </row>
    <row r="4" spans="1:17" ht="28.8" x14ac:dyDescent="0.3">
      <c r="A4" s="57" t="s">
        <v>241</v>
      </c>
      <c r="B4" s="57" t="s">
        <v>242</v>
      </c>
      <c r="C4" s="57" t="s">
        <v>243</v>
      </c>
      <c r="D4" s="57" t="s">
        <v>226</v>
      </c>
      <c r="E4" s="57" t="s">
        <v>244</v>
      </c>
      <c r="F4" s="57" t="s">
        <v>245</v>
      </c>
      <c r="G4" s="57" t="s">
        <v>232</v>
      </c>
      <c r="H4" s="57" t="s">
        <v>236</v>
      </c>
      <c r="I4" s="57" t="s">
        <v>246</v>
      </c>
      <c r="J4" s="57" t="s">
        <v>247</v>
      </c>
      <c r="K4" s="57" t="s">
        <v>248</v>
      </c>
      <c r="L4" s="57" t="s">
        <v>249</v>
      </c>
      <c r="M4" s="57" t="s">
        <v>250</v>
      </c>
      <c r="N4" s="57" t="s">
        <v>251</v>
      </c>
      <c r="O4" s="57" t="s">
        <v>252</v>
      </c>
      <c r="P4" s="57" t="s">
        <v>196</v>
      </c>
      <c r="Q4" s="57" t="s">
        <v>34</v>
      </c>
    </row>
    <row r="5" spans="1:17" x14ac:dyDescent="0.3">
      <c r="A5" s="58"/>
      <c r="G5" s="3" t="str">
        <f t="shared" ref="G5:G68" si="0">IF(OR(E5="",F5=""),"",MAX(0,F5-E5))</f>
        <v/>
      </c>
      <c r="H5" s="59"/>
      <c r="I5" s="59"/>
      <c r="J5" s="59"/>
      <c r="K5" s="59"/>
      <c r="L5" s="59"/>
      <c r="M5" s="59"/>
      <c r="N5" s="59"/>
      <c r="O5" s="59"/>
    </row>
    <row r="6" spans="1:17" x14ac:dyDescent="0.3">
      <c r="A6" s="58"/>
      <c r="G6" s="3" t="str">
        <f t="shared" si="0"/>
        <v/>
      </c>
      <c r="H6" s="59"/>
      <c r="I6" s="59"/>
      <c r="J6" s="59"/>
      <c r="K6" s="59"/>
      <c r="L6" s="59"/>
      <c r="M6" s="59"/>
      <c r="N6" s="59"/>
      <c r="O6" s="59"/>
    </row>
    <row r="7" spans="1:17" x14ac:dyDescent="0.3">
      <c r="A7" s="58"/>
      <c r="G7" s="3" t="str">
        <f t="shared" si="0"/>
        <v/>
      </c>
      <c r="H7" s="59"/>
      <c r="I7" s="59"/>
      <c r="J7" s="59"/>
      <c r="K7" s="59"/>
      <c r="L7" s="59"/>
      <c r="M7" s="59"/>
      <c r="N7" s="59"/>
      <c r="O7" s="59"/>
    </row>
    <row r="8" spans="1:17" x14ac:dyDescent="0.3">
      <c r="A8" s="58"/>
      <c r="G8" s="3" t="str">
        <f t="shared" si="0"/>
        <v/>
      </c>
      <c r="H8" s="59"/>
      <c r="I8" s="59"/>
      <c r="J8" s="59"/>
      <c r="K8" s="59"/>
      <c r="L8" s="59"/>
      <c r="M8" s="59"/>
      <c r="N8" s="59"/>
      <c r="O8" s="59"/>
    </row>
    <row r="9" spans="1:17" x14ac:dyDescent="0.3">
      <c r="A9" s="58"/>
      <c r="G9" s="3" t="str">
        <f t="shared" si="0"/>
        <v/>
      </c>
      <c r="H9" s="59"/>
      <c r="I9" s="59"/>
      <c r="J9" s="59"/>
      <c r="K9" s="59"/>
      <c r="L9" s="59"/>
      <c r="M9" s="59"/>
      <c r="N9" s="59"/>
      <c r="O9" s="59"/>
    </row>
    <row r="10" spans="1:17" x14ac:dyDescent="0.3">
      <c r="A10" s="58"/>
      <c r="G10" s="3" t="str">
        <f t="shared" si="0"/>
        <v/>
      </c>
      <c r="H10" s="59"/>
      <c r="I10" s="59"/>
      <c r="J10" s="59"/>
      <c r="K10" s="59"/>
      <c r="L10" s="59"/>
      <c r="M10" s="59"/>
      <c r="N10" s="59"/>
      <c r="O10" s="59"/>
    </row>
    <row r="11" spans="1:17" x14ac:dyDescent="0.3">
      <c r="A11" s="58"/>
      <c r="G11" s="3" t="str">
        <f t="shared" si="0"/>
        <v/>
      </c>
      <c r="H11" s="59"/>
      <c r="I11" s="59"/>
      <c r="J11" s="59"/>
      <c r="K11" s="59"/>
      <c r="L11" s="59"/>
      <c r="M11" s="59"/>
      <c r="N11" s="59"/>
      <c r="O11" s="59"/>
    </row>
    <row r="12" spans="1:17" x14ac:dyDescent="0.3">
      <c r="A12" s="58"/>
      <c r="G12" s="3" t="str">
        <f t="shared" si="0"/>
        <v/>
      </c>
      <c r="H12" s="59"/>
      <c r="I12" s="59"/>
      <c r="J12" s="59"/>
      <c r="K12" s="59"/>
      <c r="L12" s="59"/>
      <c r="M12" s="59"/>
      <c r="N12" s="59"/>
      <c r="O12" s="59"/>
    </row>
    <row r="13" spans="1:17" x14ac:dyDescent="0.3">
      <c r="A13" s="58"/>
      <c r="G13" s="3" t="str">
        <f t="shared" si="0"/>
        <v/>
      </c>
      <c r="H13" s="59"/>
      <c r="I13" s="59"/>
      <c r="J13" s="59"/>
      <c r="K13" s="59"/>
      <c r="L13" s="59"/>
      <c r="M13" s="59"/>
      <c r="N13" s="59"/>
      <c r="O13" s="59"/>
    </row>
    <row r="14" spans="1:17" x14ac:dyDescent="0.3">
      <c r="A14" s="58"/>
      <c r="G14" s="3" t="str">
        <f t="shared" si="0"/>
        <v/>
      </c>
      <c r="H14" s="59"/>
      <c r="I14" s="59"/>
      <c r="J14" s="59"/>
      <c r="K14" s="59"/>
      <c r="L14" s="59"/>
      <c r="M14" s="59"/>
      <c r="N14" s="59"/>
      <c r="O14" s="59"/>
    </row>
    <row r="15" spans="1:17" x14ac:dyDescent="0.3">
      <c r="A15" s="58"/>
      <c r="G15" s="3" t="str">
        <f t="shared" si="0"/>
        <v/>
      </c>
      <c r="H15" s="59"/>
      <c r="I15" s="59"/>
      <c r="J15" s="59"/>
      <c r="K15" s="59"/>
      <c r="L15" s="59"/>
      <c r="M15" s="59"/>
      <c r="N15" s="59"/>
      <c r="O15" s="59"/>
    </row>
    <row r="16" spans="1:17" x14ac:dyDescent="0.3">
      <c r="A16" s="58"/>
      <c r="G16" s="3" t="str">
        <f t="shared" si="0"/>
        <v/>
      </c>
      <c r="H16" s="59"/>
      <c r="I16" s="59"/>
      <c r="J16" s="59"/>
      <c r="K16" s="59"/>
      <c r="L16" s="59"/>
      <c r="M16" s="59"/>
      <c r="N16" s="59"/>
      <c r="O16" s="59"/>
    </row>
    <row r="17" spans="1:15" x14ac:dyDescent="0.3">
      <c r="A17" s="58"/>
      <c r="G17" s="3" t="str">
        <f t="shared" si="0"/>
        <v/>
      </c>
      <c r="H17" s="59"/>
      <c r="I17" s="59"/>
      <c r="J17" s="59"/>
      <c r="K17" s="59"/>
      <c r="L17" s="59"/>
      <c r="M17" s="59"/>
      <c r="N17" s="59"/>
      <c r="O17" s="59"/>
    </row>
    <row r="18" spans="1:15" x14ac:dyDescent="0.3">
      <c r="A18" s="58"/>
      <c r="G18" s="3" t="str">
        <f t="shared" si="0"/>
        <v/>
      </c>
      <c r="H18" s="59"/>
      <c r="I18" s="59"/>
      <c r="J18" s="59"/>
      <c r="K18" s="59"/>
      <c r="L18" s="59"/>
      <c r="M18" s="59"/>
      <c r="N18" s="59"/>
      <c r="O18" s="59"/>
    </row>
    <row r="19" spans="1:15" x14ac:dyDescent="0.3">
      <c r="A19" s="58"/>
      <c r="G19" s="3" t="str">
        <f t="shared" si="0"/>
        <v/>
      </c>
      <c r="H19" s="59"/>
      <c r="I19" s="59"/>
      <c r="J19" s="59"/>
      <c r="K19" s="59"/>
      <c r="L19" s="59"/>
      <c r="M19" s="59"/>
      <c r="N19" s="59"/>
      <c r="O19" s="59"/>
    </row>
    <row r="20" spans="1:15" x14ac:dyDescent="0.3">
      <c r="A20" s="58"/>
      <c r="G20" s="3" t="str">
        <f t="shared" si="0"/>
        <v/>
      </c>
      <c r="H20" s="59"/>
      <c r="I20" s="59"/>
      <c r="J20" s="59"/>
      <c r="K20" s="59"/>
      <c r="L20" s="59"/>
      <c r="M20" s="59"/>
      <c r="N20" s="59"/>
      <c r="O20" s="59"/>
    </row>
    <row r="21" spans="1:15" x14ac:dyDescent="0.3">
      <c r="A21" s="58"/>
      <c r="G21" s="3" t="str">
        <f t="shared" si="0"/>
        <v/>
      </c>
      <c r="H21" s="59"/>
      <c r="I21" s="59"/>
      <c r="J21" s="59"/>
      <c r="K21" s="59"/>
      <c r="L21" s="59"/>
      <c r="M21" s="59"/>
      <c r="N21" s="59"/>
      <c r="O21" s="59"/>
    </row>
    <row r="22" spans="1:15" x14ac:dyDescent="0.3">
      <c r="A22" s="58"/>
      <c r="G22" s="3" t="str">
        <f t="shared" si="0"/>
        <v/>
      </c>
      <c r="H22" s="59"/>
      <c r="I22" s="59"/>
      <c r="J22" s="59"/>
      <c r="K22" s="59"/>
      <c r="L22" s="59"/>
      <c r="M22" s="59"/>
      <c r="N22" s="59"/>
      <c r="O22" s="59"/>
    </row>
    <row r="23" spans="1:15" x14ac:dyDescent="0.3">
      <c r="A23" s="58"/>
      <c r="G23" s="3" t="str">
        <f t="shared" si="0"/>
        <v/>
      </c>
      <c r="H23" s="59"/>
      <c r="I23" s="59"/>
      <c r="J23" s="59"/>
      <c r="K23" s="59"/>
      <c r="L23" s="59"/>
      <c r="M23" s="59"/>
      <c r="N23" s="59"/>
      <c r="O23" s="59"/>
    </row>
    <row r="24" spans="1:15" x14ac:dyDescent="0.3">
      <c r="A24" s="58"/>
      <c r="G24" s="3" t="str">
        <f t="shared" si="0"/>
        <v/>
      </c>
      <c r="H24" s="59"/>
      <c r="I24" s="59"/>
      <c r="J24" s="59"/>
      <c r="K24" s="59"/>
      <c r="L24" s="59"/>
      <c r="M24" s="59"/>
      <c r="N24" s="59"/>
      <c r="O24" s="59"/>
    </row>
    <row r="25" spans="1:15" x14ac:dyDescent="0.3">
      <c r="A25" s="58"/>
      <c r="G25" s="3" t="str">
        <f t="shared" si="0"/>
        <v/>
      </c>
      <c r="H25" s="59"/>
      <c r="I25" s="59"/>
      <c r="J25" s="59"/>
      <c r="K25" s="59"/>
      <c r="L25" s="59"/>
      <c r="M25" s="59"/>
      <c r="N25" s="59"/>
      <c r="O25" s="59"/>
    </row>
    <row r="26" spans="1:15" x14ac:dyDescent="0.3">
      <c r="A26" s="58"/>
      <c r="G26" s="3" t="str">
        <f t="shared" si="0"/>
        <v/>
      </c>
      <c r="H26" s="59"/>
      <c r="I26" s="59"/>
      <c r="J26" s="59"/>
      <c r="K26" s="59"/>
      <c r="L26" s="59"/>
      <c r="M26" s="59"/>
      <c r="N26" s="59"/>
      <c r="O26" s="59"/>
    </row>
    <row r="27" spans="1:15" x14ac:dyDescent="0.3">
      <c r="A27" s="58"/>
      <c r="G27" s="3" t="str">
        <f t="shared" si="0"/>
        <v/>
      </c>
      <c r="H27" s="59"/>
      <c r="I27" s="59"/>
      <c r="J27" s="59"/>
      <c r="K27" s="59"/>
      <c r="L27" s="59"/>
      <c r="M27" s="59"/>
      <c r="N27" s="59"/>
      <c r="O27" s="59"/>
    </row>
    <row r="28" spans="1:15" x14ac:dyDescent="0.3">
      <c r="A28" s="58"/>
      <c r="G28" s="3" t="str">
        <f t="shared" si="0"/>
        <v/>
      </c>
      <c r="H28" s="59"/>
      <c r="I28" s="59"/>
      <c r="J28" s="59"/>
      <c r="K28" s="59"/>
      <c r="L28" s="59"/>
      <c r="M28" s="59"/>
      <c r="N28" s="59"/>
      <c r="O28" s="59"/>
    </row>
    <row r="29" spans="1:15" x14ac:dyDescent="0.3">
      <c r="A29" s="58"/>
      <c r="G29" s="3" t="str">
        <f t="shared" si="0"/>
        <v/>
      </c>
      <c r="H29" s="59"/>
      <c r="I29" s="59"/>
      <c r="J29" s="59"/>
      <c r="K29" s="59"/>
      <c r="L29" s="59"/>
      <c r="M29" s="59"/>
      <c r="N29" s="59"/>
      <c r="O29" s="59"/>
    </row>
    <row r="30" spans="1:15" x14ac:dyDescent="0.3">
      <c r="A30" s="58"/>
      <c r="G30" s="3" t="str">
        <f t="shared" si="0"/>
        <v/>
      </c>
      <c r="H30" s="59"/>
      <c r="I30" s="59"/>
      <c r="J30" s="59"/>
      <c r="K30" s="59"/>
      <c r="L30" s="59"/>
      <c r="M30" s="59"/>
      <c r="N30" s="59"/>
      <c r="O30" s="59"/>
    </row>
    <row r="31" spans="1:15" x14ac:dyDescent="0.3">
      <c r="A31" s="58"/>
      <c r="G31" s="3" t="str">
        <f t="shared" si="0"/>
        <v/>
      </c>
      <c r="H31" s="59"/>
      <c r="I31" s="59"/>
      <c r="J31" s="59"/>
      <c r="K31" s="59"/>
      <c r="L31" s="59"/>
      <c r="M31" s="59"/>
      <c r="N31" s="59"/>
      <c r="O31" s="59"/>
    </row>
    <row r="32" spans="1:15" x14ac:dyDescent="0.3">
      <c r="A32" s="58"/>
      <c r="G32" s="3" t="str">
        <f t="shared" si="0"/>
        <v/>
      </c>
      <c r="H32" s="59"/>
      <c r="I32" s="59"/>
      <c r="J32" s="59"/>
      <c r="K32" s="59"/>
      <c r="L32" s="59"/>
      <c r="M32" s="59"/>
      <c r="N32" s="59"/>
      <c r="O32" s="59"/>
    </row>
    <row r="33" spans="1:15" x14ac:dyDescent="0.3">
      <c r="A33" s="58"/>
      <c r="G33" s="3" t="str">
        <f t="shared" si="0"/>
        <v/>
      </c>
      <c r="H33" s="59"/>
      <c r="I33" s="59"/>
      <c r="J33" s="59"/>
      <c r="K33" s="59"/>
      <c r="L33" s="59"/>
      <c r="M33" s="59"/>
      <c r="N33" s="59"/>
      <c r="O33" s="59"/>
    </row>
    <row r="34" spans="1:15" x14ac:dyDescent="0.3">
      <c r="A34" s="58"/>
      <c r="G34" s="3" t="str">
        <f t="shared" si="0"/>
        <v/>
      </c>
      <c r="H34" s="59"/>
      <c r="I34" s="59"/>
      <c r="J34" s="59"/>
      <c r="K34" s="59"/>
      <c r="L34" s="59"/>
      <c r="M34" s="59"/>
      <c r="N34" s="59"/>
      <c r="O34" s="59"/>
    </row>
    <row r="35" spans="1:15" x14ac:dyDescent="0.3">
      <c r="A35" s="58"/>
      <c r="G35" s="3" t="str">
        <f t="shared" si="0"/>
        <v/>
      </c>
      <c r="H35" s="59"/>
      <c r="I35" s="59"/>
      <c r="J35" s="59"/>
      <c r="K35" s="59"/>
      <c r="L35" s="59"/>
      <c r="M35" s="59"/>
      <c r="N35" s="59"/>
      <c r="O35" s="59"/>
    </row>
    <row r="36" spans="1:15" x14ac:dyDescent="0.3">
      <c r="A36" s="58"/>
      <c r="G36" s="3" t="str">
        <f t="shared" si="0"/>
        <v/>
      </c>
      <c r="H36" s="59"/>
      <c r="I36" s="59"/>
      <c r="J36" s="59"/>
      <c r="K36" s="59"/>
      <c r="L36" s="59"/>
      <c r="M36" s="59"/>
      <c r="N36" s="59"/>
      <c r="O36" s="59"/>
    </row>
    <row r="37" spans="1:15" x14ac:dyDescent="0.3">
      <c r="A37" s="58"/>
      <c r="G37" s="3" t="str">
        <f t="shared" si="0"/>
        <v/>
      </c>
      <c r="H37" s="59"/>
      <c r="I37" s="59"/>
      <c r="J37" s="59"/>
      <c r="K37" s="59"/>
      <c r="L37" s="59"/>
      <c r="M37" s="59"/>
      <c r="N37" s="59"/>
      <c r="O37" s="59"/>
    </row>
    <row r="38" spans="1:15" x14ac:dyDescent="0.3">
      <c r="A38" s="58"/>
      <c r="G38" s="3" t="str">
        <f t="shared" si="0"/>
        <v/>
      </c>
      <c r="H38" s="59"/>
      <c r="I38" s="59"/>
      <c r="J38" s="59"/>
      <c r="K38" s="59"/>
      <c r="L38" s="59"/>
      <c r="M38" s="59"/>
      <c r="N38" s="59"/>
      <c r="O38" s="59"/>
    </row>
    <row r="39" spans="1:15" x14ac:dyDescent="0.3">
      <c r="A39" s="58"/>
      <c r="G39" s="3" t="str">
        <f t="shared" si="0"/>
        <v/>
      </c>
      <c r="H39" s="59"/>
      <c r="I39" s="59"/>
      <c r="J39" s="59"/>
      <c r="K39" s="59"/>
      <c r="L39" s="59"/>
      <c r="M39" s="59"/>
      <c r="N39" s="59"/>
      <c r="O39" s="59"/>
    </row>
    <row r="40" spans="1:15" x14ac:dyDescent="0.3">
      <c r="A40" s="58"/>
      <c r="G40" s="3" t="str">
        <f t="shared" si="0"/>
        <v/>
      </c>
      <c r="H40" s="59"/>
      <c r="I40" s="59"/>
      <c r="J40" s="59"/>
      <c r="K40" s="59"/>
      <c r="L40" s="59"/>
      <c r="M40" s="59"/>
      <c r="N40" s="59"/>
      <c r="O40" s="59"/>
    </row>
    <row r="41" spans="1:15" x14ac:dyDescent="0.3">
      <c r="A41" s="58"/>
      <c r="G41" s="3" t="str">
        <f t="shared" si="0"/>
        <v/>
      </c>
      <c r="H41" s="59"/>
      <c r="I41" s="59"/>
      <c r="J41" s="59"/>
      <c r="K41" s="59"/>
      <c r="L41" s="59"/>
      <c r="M41" s="59"/>
      <c r="N41" s="59"/>
      <c r="O41" s="59"/>
    </row>
    <row r="42" spans="1:15" x14ac:dyDescent="0.3">
      <c r="A42" s="58"/>
      <c r="G42" s="3" t="str">
        <f t="shared" si="0"/>
        <v/>
      </c>
      <c r="H42" s="59"/>
      <c r="I42" s="59"/>
      <c r="J42" s="59"/>
      <c r="K42" s="59"/>
      <c r="L42" s="59"/>
      <c r="M42" s="59"/>
      <c r="N42" s="59"/>
      <c r="O42" s="59"/>
    </row>
    <row r="43" spans="1:15" x14ac:dyDescent="0.3">
      <c r="A43" s="58"/>
      <c r="G43" s="3" t="str">
        <f t="shared" si="0"/>
        <v/>
      </c>
      <c r="H43" s="59"/>
      <c r="I43" s="59"/>
      <c r="J43" s="59"/>
      <c r="K43" s="59"/>
      <c r="L43" s="59"/>
      <c r="M43" s="59"/>
      <c r="N43" s="59"/>
      <c r="O43" s="59"/>
    </row>
    <row r="44" spans="1:15" x14ac:dyDescent="0.3">
      <c r="A44" s="58"/>
      <c r="G44" s="3" t="str">
        <f t="shared" si="0"/>
        <v/>
      </c>
      <c r="H44" s="59"/>
      <c r="I44" s="59"/>
      <c r="J44" s="59"/>
      <c r="K44" s="59"/>
      <c r="L44" s="59"/>
      <c r="M44" s="59"/>
      <c r="N44" s="59"/>
      <c r="O44" s="59"/>
    </row>
    <row r="45" spans="1:15" x14ac:dyDescent="0.3">
      <c r="A45" s="58"/>
      <c r="G45" s="3" t="str">
        <f t="shared" si="0"/>
        <v/>
      </c>
      <c r="H45" s="59"/>
      <c r="I45" s="59"/>
      <c r="J45" s="59"/>
      <c r="K45" s="59"/>
      <c r="L45" s="59"/>
      <c r="M45" s="59"/>
      <c r="N45" s="59"/>
      <c r="O45" s="59"/>
    </row>
    <row r="46" spans="1:15" x14ac:dyDescent="0.3">
      <c r="A46" s="58"/>
      <c r="G46" s="3" t="str">
        <f t="shared" si="0"/>
        <v/>
      </c>
      <c r="H46" s="59"/>
      <c r="I46" s="59"/>
      <c r="J46" s="59"/>
      <c r="K46" s="59"/>
      <c r="L46" s="59"/>
      <c r="M46" s="59"/>
      <c r="N46" s="59"/>
      <c r="O46" s="59"/>
    </row>
    <row r="47" spans="1:15" x14ac:dyDescent="0.3">
      <c r="A47" s="58"/>
      <c r="G47" s="3" t="str">
        <f t="shared" si="0"/>
        <v/>
      </c>
      <c r="H47" s="59"/>
      <c r="I47" s="59"/>
      <c r="J47" s="59"/>
      <c r="K47" s="59"/>
      <c r="L47" s="59"/>
      <c r="M47" s="59"/>
      <c r="N47" s="59"/>
      <c r="O47" s="59"/>
    </row>
    <row r="48" spans="1:15" x14ac:dyDescent="0.3">
      <c r="A48" s="58"/>
      <c r="G48" s="3" t="str">
        <f t="shared" si="0"/>
        <v/>
      </c>
      <c r="H48" s="59"/>
      <c r="I48" s="59"/>
      <c r="J48" s="59"/>
      <c r="K48" s="59"/>
      <c r="L48" s="59"/>
      <c r="M48" s="59"/>
      <c r="N48" s="59"/>
      <c r="O48" s="59"/>
    </row>
    <row r="49" spans="1:15" x14ac:dyDescent="0.3">
      <c r="A49" s="58"/>
      <c r="G49" s="3" t="str">
        <f t="shared" si="0"/>
        <v/>
      </c>
      <c r="H49" s="59"/>
      <c r="I49" s="59"/>
      <c r="J49" s="59"/>
      <c r="K49" s="59"/>
      <c r="L49" s="59"/>
      <c r="M49" s="59"/>
      <c r="N49" s="59"/>
      <c r="O49" s="59"/>
    </row>
    <row r="50" spans="1:15" x14ac:dyDescent="0.3">
      <c r="A50" s="58"/>
      <c r="G50" s="3" t="str">
        <f t="shared" si="0"/>
        <v/>
      </c>
      <c r="H50" s="59"/>
      <c r="I50" s="59"/>
      <c r="J50" s="59"/>
      <c r="K50" s="59"/>
      <c r="L50" s="59"/>
      <c r="M50" s="59"/>
      <c r="N50" s="59"/>
      <c r="O50" s="59"/>
    </row>
    <row r="51" spans="1:15" x14ac:dyDescent="0.3">
      <c r="A51" s="58"/>
      <c r="G51" s="3" t="str">
        <f t="shared" si="0"/>
        <v/>
      </c>
      <c r="H51" s="59"/>
      <c r="I51" s="59"/>
      <c r="J51" s="59"/>
      <c r="K51" s="59"/>
      <c r="L51" s="59"/>
      <c r="M51" s="59"/>
      <c r="N51" s="59"/>
      <c r="O51" s="59"/>
    </row>
    <row r="52" spans="1:15" x14ac:dyDescent="0.3">
      <c r="A52" s="58"/>
      <c r="G52" s="3" t="str">
        <f t="shared" si="0"/>
        <v/>
      </c>
      <c r="H52" s="59"/>
      <c r="I52" s="59"/>
      <c r="J52" s="59"/>
      <c r="K52" s="59"/>
      <c r="L52" s="59"/>
      <c r="M52" s="59"/>
      <c r="N52" s="59"/>
      <c r="O52" s="59"/>
    </row>
    <row r="53" spans="1:15" x14ac:dyDescent="0.3">
      <c r="A53" s="58"/>
      <c r="G53" s="3" t="str">
        <f t="shared" si="0"/>
        <v/>
      </c>
      <c r="H53" s="59"/>
      <c r="I53" s="59"/>
      <c r="J53" s="59"/>
      <c r="K53" s="59"/>
      <c r="L53" s="59"/>
      <c r="M53" s="59"/>
      <c r="N53" s="59"/>
      <c r="O53" s="59"/>
    </row>
    <row r="54" spans="1:15" x14ac:dyDescent="0.3">
      <c r="A54" s="58"/>
      <c r="G54" s="3" t="str">
        <f t="shared" si="0"/>
        <v/>
      </c>
      <c r="H54" s="59"/>
      <c r="I54" s="59"/>
      <c r="J54" s="59"/>
      <c r="K54" s="59"/>
      <c r="L54" s="59"/>
      <c r="M54" s="59"/>
      <c r="N54" s="59"/>
      <c r="O54" s="59"/>
    </row>
    <row r="55" spans="1:15" x14ac:dyDescent="0.3">
      <c r="A55" s="58"/>
      <c r="G55" s="3" t="str">
        <f t="shared" si="0"/>
        <v/>
      </c>
      <c r="H55" s="59"/>
      <c r="I55" s="59"/>
      <c r="J55" s="59"/>
      <c r="K55" s="59"/>
      <c r="L55" s="59"/>
      <c r="M55" s="59"/>
      <c r="N55" s="59"/>
      <c r="O55" s="59"/>
    </row>
    <row r="56" spans="1:15" x14ac:dyDescent="0.3">
      <c r="A56" s="58"/>
      <c r="G56" s="3" t="str">
        <f t="shared" si="0"/>
        <v/>
      </c>
      <c r="H56" s="59"/>
      <c r="I56" s="59"/>
      <c r="J56" s="59"/>
      <c r="K56" s="59"/>
      <c r="L56" s="59"/>
      <c r="M56" s="59"/>
      <c r="N56" s="59"/>
      <c r="O56" s="59"/>
    </row>
    <row r="57" spans="1:15" x14ac:dyDescent="0.3">
      <c r="A57" s="58"/>
      <c r="G57" s="3" t="str">
        <f t="shared" si="0"/>
        <v/>
      </c>
      <c r="H57" s="59"/>
      <c r="I57" s="59"/>
      <c r="J57" s="59"/>
      <c r="K57" s="59"/>
      <c r="L57" s="59"/>
      <c r="M57" s="59"/>
      <c r="N57" s="59"/>
      <c r="O57" s="59"/>
    </row>
    <row r="58" spans="1:15" x14ac:dyDescent="0.3">
      <c r="A58" s="58"/>
      <c r="G58" s="3" t="str">
        <f t="shared" si="0"/>
        <v/>
      </c>
      <c r="H58" s="59"/>
      <c r="I58" s="59"/>
      <c r="J58" s="59"/>
      <c r="K58" s="59"/>
      <c r="L58" s="59"/>
      <c r="M58" s="59"/>
      <c r="N58" s="59"/>
      <c r="O58" s="59"/>
    </row>
    <row r="59" spans="1:15" x14ac:dyDescent="0.3">
      <c r="A59" s="58"/>
      <c r="G59" s="3" t="str">
        <f t="shared" si="0"/>
        <v/>
      </c>
      <c r="H59" s="59"/>
      <c r="I59" s="59"/>
      <c r="J59" s="59"/>
      <c r="K59" s="59"/>
      <c r="L59" s="59"/>
      <c r="M59" s="59"/>
      <c r="N59" s="59"/>
      <c r="O59" s="59"/>
    </row>
    <row r="60" spans="1:15" x14ac:dyDescent="0.3">
      <c r="A60" s="58"/>
      <c r="G60" s="3" t="str">
        <f t="shared" si="0"/>
        <v/>
      </c>
      <c r="H60" s="59"/>
      <c r="I60" s="59"/>
      <c r="J60" s="59"/>
      <c r="K60" s="59"/>
      <c r="L60" s="59"/>
      <c r="M60" s="59"/>
      <c r="N60" s="59"/>
      <c r="O60" s="59"/>
    </row>
    <row r="61" spans="1:15" x14ac:dyDescent="0.3">
      <c r="A61" s="58"/>
      <c r="G61" s="3" t="str">
        <f t="shared" si="0"/>
        <v/>
      </c>
      <c r="H61" s="59"/>
      <c r="I61" s="59"/>
      <c r="J61" s="59"/>
      <c r="K61" s="59"/>
      <c r="L61" s="59"/>
      <c r="M61" s="59"/>
      <c r="N61" s="59"/>
      <c r="O61" s="59"/>
    </row>
    <row r="62" spans="1:15" x14ac:dyDescent="0.3">
      <c r="A62" s="58"/>
      <c r="G62" s="3" t="str">
        <f t="shared" si="0"/>
        <v/>
      </c>
      <c r="H62" s="59"/>
      <c r="I62" s="59"/>
      <c r="J62" s="59"/>
      <c r="K62" s="59"/>
      <c r="L62" s="59"/>
      <c r="M62" s="59"/>
      <c r="N62" s="59"/>
      <c r="O62" s="59"/>
    </row>
    <row r="63" spans="1:15" x14ac:dyDescent="0.3">
      <c r="A63" s="58"/>
      <c r="G63" s="3" t="str">
        <f t="shared" si="0"/>
        <v/>
      </c>
      <c r="H63" s="59"/>
      <c r="I63" s="59"/>
      <c r="J63" s="59"/>
      <c r="K63" s="59"/>
      <c r="L63" s="59"/>
      <c r="M63" s="59"/>
      <c r="N63" s="59"/>
      <c r="O63" s="59"/>
    </row>
    <row r="64" spans="1:15" x14ac:dyDescent="0.3">
      <c r="A64" s="58"/>
      <c r="G64" s="3" t="str">
        <f t="shared" si="0"/>
        <v/>
      </c>
      <c r="H64" s="59"/>
      <c r="I64" s="59"/>
      <c r="J64" s="59"/>
      <c r="K64" s="59"/>
      <c r="L64" s="59"/>
      <c r="M64" s="59"/>
      <c r="N64" s="59"/>
      <c r="O64" s="59"/>
    </row>
    <row r="65" spans="1:15" x14ac:dyDescent="0.3">
      <c r="A65" s="58"/>
      <c r="G65" s="3" t="str">
        <f t="shared" si="0"/>
        <v/>
      </c>
      <c r="H65" s="59"/>
      <c r="I65" s="59"/>
      <c r="J65" s="59"/>
      <c r="K65" s="59"/>
      <c r="L65" s="59"/>
      <c r="M65" s="59"/>
      <c r="N65" s="59"/>
      <c r="O65" s="59"/>
    </row>
    <row r="66" spans="1:15" x14ac:dyDescent="0.3">
      <c r="A66" s="58"/>
      <c r="G66" s="3" t="str">
        <f t="shared" si="0"/>
        <v/>
      </c>
      <c r="H66" s="59"/>
      <c r="I66" s="59"/>
      <c r="J66" s="59"/>
      <c r="K66" s="59"/>
      <c r="L66" s="59"/>
      <c r="M66" s="59"/>
      <c r="N66" s="59"/>
      <c r="O66" s="59"/>
    </row>
    <row r="67" spans="1:15" x14ac:dyDescent="0.3">
      <c r="A67" s="58"/>
      <c r="G67" s="3" t="str">
        <f t="shared" si="0"/>
        <v/>
      </c>
      <c r="H67" s="59"/>
      <c r="I67" s="59"/>
      <c r="J67" s="59"/>
      <c r="K67" s="59"/>
      <c r="L67" s="59"/>
      <c r="M67" s="59"/>
      <c r="N67" s="59"/>
      <c r="O67" s="59"/>
    </row>
    <row r="68" spans="1:15" x14ac:dyDescent="0.3">
      <c r="A68" s="58"/>
      <c r="G68" s="3" t="str">
        <f t="shared" si="0"/>
        <v/>
      </c>
      <c r="H68" s="59"/>
      <c r="I68" s="59"/>
      <c r="J68" s="59"/>
      <c r="K68" s="59"/>
      <c r="L68" s="59"/>
      <c r="M68" s="59"/>
      <c r="N68" s="59"/>
      <c r="O68" s="59"/>
    </row>
    <row r="69" spans="1:15" x14ac:dyDescent="0.3">
      <c r="A69" s="58"/>
      <c r="G69" s="3" t="str">
        <f t="shared" ref="G69:G132" si="1">IF(OR(E69="",F69=""),"",MAX(0,F69-E69))</f>
        <v/>
      </c>
      <c r="H69" s="59"/>
      <c r="I69" s="59"/>
      <c r="J69" s="59"/>
      <c r="K69" s="59"/>
      <c r="L69" s="59"/>
      <c r="M69" s="59"/>
      <c r="N69" s="59"/>
      <c r="O69" s="59"/>
    </row>
    <row r="70" spans="1:15" x14ac:dyDescent="0.3">
      <c r="A70" s="58"/>
      <c r="G70" s="3" t="str">
        <f t="shared" si="1"/>
        <v/>
      </c>
      <c r="H70" s="59"/>
      <c r="I70" s="59"/>
      <c r="J70" s="59"/>
      <c r="K70" s="59"/>
      <c r="L70" s="59"/>
      <c r="M70" s="59"/>
      <c r="N70" s="59"/>
      <c r="O70" s="59"/>
    </row>
    <row r="71" spans="1:15" x14ac:dyDescent="0.3">
      <c r="A71" s="58"/>
      <c r="G71" s="3" t="str">
        <f t="shared" si="1"/>
        <v/>
      </c>
      <c r="H71" s="59"/>
      <c r="I71" s="59"/>
      <c r="J71" s="59"/>
      <c r="K71" s="59"/>
      <c r="L71" s="59"/>
      <c r="M71" s="59"/>
      <c r="N71" s="59"/>
      <c r="O71" s="59"/>
    </row>
    <row r="72" spans="1:15" x14ac:dyDescent="0.3">
      <c r="A72" s="58"/>
      <c r="G72" s="3" t="str">
        <f t="shared" si="1"/>
        <v/>
      </c>
      <c r="H72" s="59"/>
      <c r="I72" s="59"/>
      <c r="J72" s="59"/>
      <c r="K72" s="59"/>
      <c r="L72" s="59"/>
      <c r="M72" s="59"/>
      <c r="N72" s="59"/>
      <c r="O72" s="59"/>
    </row>
    <row r="73" spans="1:15" x14ac:dyDescent="0.3">
      <c r="A73" s="58"/>
      <c r="G73" s="3" t="str">
        <f t="shared" si="1"/>
        <v/>
      </c>
      <c r="H73" s="59"/>
      <c r="I73" s="59"/>
      <c r="J73" s="59"/>
      <c r="K73" s="59"/>
      <c r="L73" s="59"/>
      <c r="M73" s="59"/>
      <c r="N73" s="59"/>
      <c r="O73" s="59"/>
    </row>
    <row r="74" spans="1:15" x14ac:dyDescent="0.3">
      <c r="A74" s="58"/>
      <c r="G74" s="3" t="str">
        <f t="shared" si="1"/>
        <v/>
      </c>
      <c r="H74" s="59"/>
      <c r="I74" s="59"/>
      <c r="J74" s="59"/>
      <c r="K74" s="59"/>
      <c r="L74" s="59"/>
      <c r="M74" s="59"/>
      <c r="N74" s="59"/>
      <c r="O74" s="59"/>
    </row>
    <row r="75" spans="1:15" x14ac:dyDescent="0.3">
      <c r="A75" s="58"/>
      <c r="G75" s="3" t="str">
        <f t="shared" si="1"/>
        <v/>
      </c>
      <c r="H75" s="59"/>
      <c r="I75" s="59"/>
      <c r="J75" s="59"/>
      <c r="K75" s="59"/>
      <c r="L75" s="59"/>
      <c r="M75" s="59"/>
      <c r="N75" s="59"/>
      <c r="O75" s="59"/>
    </row>
    <row r="76" spans="1:15" x14ac:dyDescent="0.3">
      <c r="A76" s="58"/>
      <c r="G76" s="3" t="str">
        <f t="shared" si="1"/>
        <v/>
      </c>
      <c r="H76" s="59"/>
      <c r="I76" s="59"/>
      <c r="J76" s="59"/>
      <c r="K76" s="59"/>
      <c r="L76" s="59"/>
      <c r="M76" s="59"/>
      <c r="N76" s="59"/>
      <c r="O76" s="59"/>
    </row>
    <row r="77" spans="1:15" x14ac:dyDescent="0.3">
      <c r="A77" s="58"/>
      <c r="G77" s="3" t="str">
        <f t="shared" si="1"/>
        <v/>
      </c>
      <c r="H77" s="59"/>
      <c r="I77" s="59"/>
      <c r="J77" s="59"/>
      <c r="K77" s="59"/>
      <c r="L77" s="59"/>
      <c r="M77" s="59"/>
      <c r="N77" s="59"/>
      <c r="O77" s="59"/>
    </row>
    <row r="78" spans="1:15" x14ac:dyDescent="0.3">
      <c r="A78" s="58"/>
      <c r="G78" s="3" t="str">
        <f t="shared" si="1"/>
        <v/>
      </c>
      <c r="H78" s="59"/>
      <c r="I78" s="59"/>
      <c r="J78" s="59"/>
      <c r="K78" s="59"/>
      <c r="L78" s="59"/>
      <c r="M78" s="59"/>
      <c r="N78" s="59"/>
      <c r="O78" s="59"/>
    </row>
    <row r="79" spans="1:15" x14ac:dyDescent="0.3">
      <c r="A79" s="58"/>
      <c r="G79" s="3" t="str">
        <f t="shared" si="1"/>
        <v/>
      </c>
      <c r="H79" s="59"/>
      <c r="I79" s="59"/>
      <c r="J79" s="59"/>
      <c r="K79" s="59"/>
      <c r="L79" s="59"/>
      <c r="M79" s="59"/>
      <c r="N79" s="59"/>
      <c r="O79" s="59"/>
    </row>
    <row r="80" spans="1:15" x14ac:dyDescent="0.3">
      <c r="A80" s="58"/>
      <c r="G80" s="3" t="str">
        <f t="shared" si="1"/>
        <v/>
      </c>
      <c r="H80" s="59"/>
      <c r="I80" s="59"/>
      <c r="J80" s="59"/>
      <c r="K80" s="59"/>
      <c r="L80" s="59"/>
      <c r="M80" s="59"/>
      <c r="N80" s="59"/>
      <c r="O80" s="59"/>
    </row>
    <row r="81" spans="1:15" x14ac:dyDescent="0.3">
      <c r="A81" s="58"/>
      <c r="G81" s="3" t="str">
        <f t="shared" si="1"/>
        <v/>
      </c>
      <c r="H81" s="59"/>
      <c r="I81" s="59"/>
      <c r="J81" s="59"/>
      <c r="K81" s="59"/>
      <c r="L81" s="59"/>
      <c r="M81" s="59"/>
      <c r="N81" s="59"/>
      <c r="O81" s="59"/>
    </row>
    <row r="82" spans="1:15" x14ac:dyDescent="0.3">
      <c r="A82" s="58"/>
      <c r="G82" s="3" t="str">
        <f t="shared" si="1"/>
        <v/>
      </c>
      <c r="H82" s="59"/>
      <c r="I82" s="59"/>
      <c r="J82" s="59"/>
      <c r="K82" s="59"/>
      <c r="L82" s="59"/>
      <c r="M82" s="59"/>
      <c r="N82" s="59"/>
      <c r="O82" s="59"/>
    </row>
    <row r="83" spans="1:15" x14ac:dyDescent="0.3">
      <c r="A83" s="58"/>
      <c r="G83" s="3" t="str">
        <f t="shared" si="1"/>
        <v/>
      </c>
      <c r="H83" s="59"/>
      <c r="I83" s="59"/>
      <c r="J83" s="59"/>
      <c r="K83" s="59"/>
      <c r="L83" s="59"/>
      <c r="M83" s="59"/>
      <c r="N83" s="59"/>
      <c r="O83" s="59"/>
    </row>
    <row r="84" spans="1:15" x14ac:dyDescent="0.3">
      <c r="A84" s="58"/>
      <c r="G84" s="3" t="str">
        <f t="shared" si="1"/>
        <v/>
      </c>
      <c r="H84" s="59"/>
      <c r="I84" s="59"/>
      <c r="J84" s="59"/>
      <c r="K84" s="59"/>
      <c r="L84" s="59"/>
      <c r="M84" s="59"/>
      <c r="N84" s="59"/>
      <c r="O84" s="59"/>
    </row>
    <row r="85" spans="1:15" x14ac:dyDescent="0.3">
      <c r="A85" s="58"/>
      <c r="G85" s="3" t="str">
        <f t="shared" si="1"/>
        <v/>
      </c>
      <c r="H85" s="59"/>
      <c r="I85" s="59"/>
      <c r="J85" s="59"/>
      <c r="K85" s="59"/>
      <c r="L85" s="59"/>
      <c r="M85" s="59"/>
      <c r="N85" s="59"/>
      <c r="O85" s="59"/>
    </row>
    <row r="86" spans="1:15" x14ac:dyDescent="0.3">
      <c r="A86" s="58"/>
      <c r="G86" s="3" t="str">
        <f t="shared" si="1"/>
        <v/>
      </c>
      <c r="H86" s="59"/>
      <c r="I86" s="59"/>
      <c r="J86" s="59"/>
      <c r="K86" s="59"/>
      <c r="L86" s="59"/>
      <c r="M86" s="59"/>
      <c r="N86" s="59"/>
      <c r="O86" s="59"/>
    </row>
    <row r="87" spans="1:15" x14ac:dyDescent="0.3">
      <c r="A87" s="58"/>
      <c r="G87" s="3" t="str">
        <f t="shared" si="1"/>
        <v/>
      </c>
      <c r="H87" s="59"/>
      <c r="I87" s="59"/>
      <c r="J87" s="59"/>
      <c r="K87" s="59"/>
      <c r="L87" s="59"/>
      <c r="M87" s="59"/>
      <c r="N87" s="59"/>
      <c r="O87" s="59"/>
    </row>
    <row r="88" spans="1:15" x14ac:dyDescent="0.3">
      <c r="A88" s="58"/>
      <c r="G88" s="3" t="str">
        <f t="shared" si="1"/>
        <v/>
      </c>
      <c r="H88" s="59"/>
      <c r="I88" s="59"/>
      <c r="J88" s="59"/>
      <c r="K88" s="59"/>
      <c r="L88" s="59"/>
      <c r="M88" s="59"/>
      <c r="N88" s="59"/>
      <c r="O88" s="59"/>
    </row>
    <row r="89" spans="1:15" x14ac:dyDescent="0.3">
      <c r="A89" s="58"/>
      <c r="G89" s="3" t="str">
        <f t="shared" si="1"/>
        <v/>
      </c>
      <c r="H89" s="59"/>
      <c r="I89" s="59"/>
      <c r="J89" s="59"/>
      <c r="K89" s="59"/>
      <c r="L89" s="59"/>
      <c r="M89" s="59"/>
      <c r="N89" s="59"/>
      <c r="O89" s="59"/>
    </row>
    <row r="90" spans="1:15" x14ac:dyDescent="0.3">
      <c r="A90" s="58"/>
      <c r="G90" s="3" t="str">
        <f t="shared" si="1"/>
        <v/>
      </c>
      <c r="H90" s="59"/>
      <c r="I90" s="59"/>
      <c r="J90" s="59"/>
      <c r="K90" s="59"/>
      <c r="L90" s="59"/>
      <c r="M90" s="59"/>
      <c r="N90" s="59"/>
      <c r="O90" s="59"/>
    </row>
    <row r="91" spans="1:15" x14ac:dyDescent="0.3">
      <c r="A91" s="58"/>
      <c r="G91" s="3" t="str">
        <f t="shared" si="1"/>
        <v/>
      </c>
      <c r="H91" s="59"/>
      <c r="I91" s="59"/>
      <c r="J91" s="59"/>
      <c r="K91" s="59"/>
      <c r="L91" s="59"/>
      <c r="M91" s="59"/>
      <c r="N91" s="59"/>
      <c r="O91" s="59"/>
    </row>
    <row r="92" spans="1:15" x14ac:dyDescent="0.3">
      <c r="A92" s="58"/>
      <c r="G92" s="3" t="str">
        <f t="shared" si="1"/>
        <v/>
      </c>
      <c r="H92" s="59"/>
      <c r="I92" s="59"/>
      <c r="J92" s="59"/>
      <c r="K92" s="59"/>
      <c r="L92" s="59"/>
      <c r="M92" s="59"/>
      <c r="N92" s="59"/>
      <c r="O92" s="59"/>
    </row>
    <row r="93" spans="1:15" x14ac:dyDescent="0.3">
      <c r="A93" s="58"/>
      <c r="G93" s="3" t="str">
        <f t="shared" si="1"/>
        <v/>
      </c>
      <c r="H93" s="59"/>
      <c r="I93" s="59"/>
      <c r="J93" s="59"/>
      <c r="K93" s="59"/>
      <c r="L93" s="59"/>
      <c r="M93" s="59"/>
      <c r="N93" s="59"/>
      <c r="O93" s="59"/>
    </row>
    <row r="94" spans="1:15" x14ac:dyDescent="0.3">
      <c r="A94" s="58"/>
      <c r="G94" s="3" t="str">
        <f t="shared" si="1"/>
        <v/>
      </c>
      <c r="H94" s="59"/>
      <c r="I94" s="59"/>
      <c r="J94" s="59"/>
      <c r="K94" s="59"/>
      <c r="L94" s="59"/>
      <c r="M94" s="59"/>
      <c r="N94" s="59"/>
      <c r="O94" s="59"/>
    </row>
    <row r="95" spans="1:15" x14ac:dyDescent="0.3">
      <c r="A95" s="58"/>
      <c r="G95" s="3" t="str">
        <f t="shared" si="1"/>
        <v/>
      </c>
      <c r="H95" s="59"/>
      <c r="I95" s="59"/>
      <c r="J95" s="59"/>
      <c r="K95" s="59"/>
      <c r="L95" s="59"/>
      <c r="M95" s="59"/>
      <c r="N95" s="59"/>
      <c r="O95" s="59"/>
    </row>
    <row r="96" spans="1:15" x14ac:dyDescent="0.3">
      <c r="A96" s="58"/>
      <c r="G96" s="3" t="str">
        <f t="shared" si="1"/>
        <v/>
      </c>
      <c r="H96" s="59"/>
      <c r="I96" s="59"/>
      <c r="J96" s="59"/>
      <c r="K96" s="59"/>
      <c r="L96" s="59"/>
      <c r="M96" s="59"/>
      <c r="N96" s="59"/>
      <c r="O96" s="59"/>
    </row>
    <row r="97" spans="1:15" x14ac:dyDescent="0.3">
      <c r="A97" s="58"/>
      <c r="G97" s="3" t="str">
        <f t="shared" si="1"/>
        <v/>
      </c>
      <c r="H97" s="59"/>
      <c r="I97" s="59"/>
      <c r="J97" s="59"/>
      <c r="K97" s="59"/>
      <c r="L97" s="59"/>
      <c r="M97" s="59"/>
      <c r="N97" s="59"/>
      <c r="O97" s="59"/>
    </row>
    <row r="98" spans="1:15" x14ac:dyDescent="0.3">
      <c r="A98" s="58"/>
      <c r="G98" s="3" t="str">
        <f t="shared" si="1"/>
        <v/>
      </c>
      <c r="H98" s="59"/>
      <c r="I98" s="59"/>
      <c r="J98" s="59"/>
      <c r="K98" s="59"/>
      <c r="L98" s="59"/>
      <c r="M98" s="59"/>
      <c r="N98" s="59"/>
      <c r="O98" s="59"/>
    </row>
    <row r="99" spans="1:15" x14ac:dyDescent="0.3">
      <c r="A99" s="58"/>
      <c r="G99" s="3" t="str">
        <f t="shared" si="1"/>
        <v/>
      </c>
      <c r="H99" s="59"/>
      <c r="I99" s="59"/>
      <c r="J99" s="59"/>
      <c r="K99" s="59"/>
      <c r="L99" s="59"/>
      <c r="M99" s="59"/>
      <c r="N99" s="59"/>
      <c r="O99" s="59"/>
    </row>
    <row r="100" spans="1:15" x14ac:dyDescent="0.3">
      <c r="A100" s="58"/>
      <c r="G100" s="3" t="str">
        <f t="shared" si="1"/>
        <v/>
      </c>
      <c r="H100" s="59"/>
      <c r="I100" s="59"/>
      <c r="J100" s="59"/>
      <c r="K100" s="59"/>
      <c r="L100" s="59"/>
      <c r="M100" s="59"/>
      <c r="N100" s="59"/>
      <c r="O100" s="59"/>
    </row>
    <row r="101" spans="1:15" x14ac:dyDescent="0.3">
      <c r="A101" s="58"/>
      <c r="G101" s="3" t="str">
        <f t="shared" si="1"/>
        <v/>
      </c>
      <c r="H101" s="59"/>
      <c r="I101" s="59"/>
      <c r="J101" s="59"/>
      <c r="K101" s="59"/>
      <c r="L101" s="59"/>
      <c r="M101" s="59"/>
      <c r="N101" s="59"/>
      <c r="O101" s="59"/>
    </row>
    <row r="102" spans="1:15" x14ac:dyDescent="0.3">
      <c r="A102" s="58"/>
      <c r="G102" s="3" t="str">
        <f t="shared" si="1"/>
        <v/>
      </c>
      <c r="H102" s="59"/>
      <c r="I102" s="59"/>
      <c r="J102" s="59"/>
      <c r="K102" s="59"/>
      <c r="L102" s="59"/>
      <c r="M102" s="59"/>
      <c r="N102" s="59"/>
      <c r="O102" s="59"/>
    </row>
    <row r="103" spans="1:15" x14ac:dyDescent="0.3">
      <c r="A103" s="58"/>
      <c r="G103" s="3" t="str">
        <f t="shared" si="1"/>
        <v/>
      </c>
      <c r="H103" s="59"/>
      <c r="I103" s="59"/>
      <c r="J103" s="59"/>
      <c r="K103" s="59"/>
      <c r="L103" s="59"/>
      <c r="M103" s="59"/>
      <c r="N103" s="59"/>
      <c r="O103" s="59"/>
    </row>
    <row r="104" spans="1:15" x14ac:dyDescent="0.3">
      <c r="A104" s="58"/>
      <c r="G104" s="3" t="str">
        <f t="shared" si="1"/>
        <v/>
      </c>
      <c r="H104" s="59"/>
      <c r="I104" s="59"/>
      <c r="J104" s="59"/>
      <c r="K104" s="59"/>
      <c r="L104" s="59"/>
      <c r="M104" s="59"/>
      <c r="N104" s="59"/>
      <c r="O104" s="59"/>
    </row>
    <row r="105" spans="1:15" x14ac:dyDescent="0.3">
      <c r="A105" s="58"/>
      <c r="G105" s="3" t="str">
        <f t="shared" si="1"/>
        <v/>
      </c>
      <c r="H105" s="59"/>
      <c r="I105" s="59"/>
      <c r="J105" s="59"/>
      <c r="K105" s="59"/>
      <c r="L105" s="59"/>
      <c r="M105" s="59"/>
      <c r="N105" s="59"/>
      <c r="O105" s="59"/>
    </row>
    <row r="106" spans="1:15" x14ac:dyDescent="0.3">
      <c r="A106" s="58"/>
      <c r="G106" s="3" t="str">
        <f t="shared" si="1"/>
        <v/>
      </c>
      <c r="H106" s="59"/>
      <c r="I106" s="59"/>
      <c r="J106" s="59"/>
      <c r="K106" s="59"/>
      <c r="L106" s="59"/>
      <c r="M106" s="59"/>
      <c r="N106" s="59"/>
      <c r="O106" s="59"/>
    </row>
    <row r="107" spans="1:15" x14ac:dyDescent="0.3">
      <c r="A107" s="58"/>
      <c r="G107" s="3" t="str">
        <f t="shared" si="1"/>
        <v/>
      </c>
      <c r="H107" s="59"/>
      <c r="I107" s="59"/>
      <c r="J107" s="59"/>
      <c r="K107" s="59"/>
      <c r="L107" s="59"/>
      <c r="M107" s="59"/>
      <c r="N107" s="59"/>
      <c r="O107" s="59"/>
    </row>
    <row r="108" spans="1:15" x14ac:dyDescent="0.3">
      <c r="A108" s="58"/>
      <c r="G108" s="3" t="str">
        <f t="shared" si="1"/>
        <v/>
      </c>
      <c r="H108" s="59"/>
      <c r="I108" s="59"/>
      <c r="J108" s="59"/>
      <c r="K108" s="59"/>
      <c r="L108" s="59"/>
      <c r="M108" s="59"/>
      <c r="N108" s="59"/>
      <c r="O108" s="59"/>
    </row>
    <row r="109" spans="1:15" x14ac:dyDescent="0.3">
      <c r="A109" s="58"/>
      <c r="G109" s="3" t="str">
        <f t="shared" si="1"/>
        <v/>
      </c>
      <c r="H109" s="59"/>
      <c r="I109" s="59"/>
      <c r="J109" s="59"/>
      <c r="K109" s="59"/>
      <c r="L109" s="59"/>
      <c r="M109" s="59"/>
      <c r="N109" s="59"/>
      <c r="O109" s="59"/>
    </row>
    <row r="110" spans="1:15" x14ac:dyDescent="0.3">
      <c r="A110" s="58"/>
      <c r="G110" s="3" t="str">
        <f t="shared" si="1"/>
        <v/>
      </c>
      <c r="H110" s="59"/>
      <c r="I110" s="59"/>
      <c r="J110" s="59"/>
      <c r="K110" s="59"/>
      <c r="L110" s="59"/>
      <c r="M110" s="59"/>
      <c r="N110" s="59"/>
      <c r="O110" s="59"/>
    </row>
    <row r="111" spans="1:15" x14ac:dyDescent="0.3">
      <c r="A111" s="58"/>
      <c r="G111" s="3" t="str">
        <f t="shared" si="1"/>
        <v/>
      </c>
      <c r="H111" s="59"/>
      <c r="I111" s="59"/>
      <c r="J111" s="59"/>
      <c r="K111" s="59"/>
      <c r="L111" s="59"/>
      <c r="M111" s="59"/>
      <c r="N111" s="59"/>
      <c r="O111" s="59"/>
    </row>
    <row r="112" spans="1:15" x14ac:dyDescent="0.3">
      <c r="A112" s="58"/>
      <c r="G112" s="3" t="str">
        <f t="shared" si="1"/>
        <v/>
      </c>
      <c r="H112" s="59"/>
      <c r="I112" s="59"/>
      <c r="J112" s="59"/>
      <c r="K112" s="59"/>
      <c r="L112" s="59"/>
      <c r="M112" s="59"/>
      <c r="N112" s="59"/>
      <c r="O112" s="59"/>
    </row>
    <row r="113" spans="1:15" x14ac:dyDescent="0.3">
      <c r="A113" s="58"/>
      <c r="G113" s="3" t="str">
        <f t="shared" si="1"/>
        <v/>
      </c>
      <c r="H113" s="59"/>
      <c r="I113" s="59"/>
      <c r="J113" s="59"/>
      <c r="K113" s="59"/>
      <c r="L113" s="59"/>
      <c r="M113" s="59"/>
      <c r="N113" s="59"/>
      <c r="O113" s="59"/>
    </row>
    <row r="114" spans="1:15" x14ac:dyDescent="0.3">
      <c r="A114" s="58"/>
      <c r="G114" s="3" t="str">
        <f t="shared" si="1"/>
        <v/>
      </c>
      <c r="H114" s="59"/>
      <c r="I114" s="59"/>
      <c r="J114" s="59"/>
      <c r="K114" s="59"/>
      <c r="L114" s="59"/>
      <c r="M114" s="59"/>
      <c r="N114" s="59"/>
      <c r="O114" s="59"/>
    </row>
    <row r="115" spans="1:15" x14ac:dyDescent="0.3">
      <c r="A115" s="58"/>
      <c r="G115" s="3" t="str">
        <f t="shared" si="1"/>
        <v/>
      </c>
      <c r="H115" s="59"/>
      <c r="I115" s="59"/>
      <c r="J115" s="59"/>
      <c r="K115" s="59"/>
      <c r="L115" s="59"/>
      <c r="M115" s="59"/>
      <c r="N115" s="59"/>
      <c r="O115" s="59"/>
    </row>
    <row r="116" spans="1:15" x14ac:dyDescent="0.3">
      <c r="A116" s="58"/>
      <c r="G116" s="3" t="str">
        <f t="shared" si="1"/>
        <v/>
      </c>
      <c r="H116" s="59"/>
      <c r="I116" s="59"/>
      <c r="J116" s="59"/>
      <c r="K116" s="59"/>
      <c r="L116" s="59"/>
      <c r="M116" s="59"/>
      <c r="N116" s="59"/>
      <c r="O116" s="59"/>
    </row>
    <row r="117" spans="1:15" x14ac:dyDescent="0.3">
      <c r="A117" s="58"/>
      <c r="G117" s="3" t="str">
        <f t="shared" si="1"/>
        <v/>
      </c>
      <c r="H117" s="59"/>
      <c r="I117" s="59"/>
      <c r="J117" s="59"/>
      <c r="K117" s="59"/>
      <c r="L117" s="59"/>
      <c r="M117" s="59"/>
      <c r="N117" s="59"/>
      <c r="O117" s="59"/>
    </row>
    <row r="118" spans="1:15" x14ac:dyDescent="0.3">
      <c r="A118" s="58"/>
      <c r="G118" s="3" t="str">
        <f t="shared" si="1"/>
        <v/>
      </c>
      <c r="H118" s="59"/>
      <c r="I118" s="59"/>
      <c r="J118" s="59"/>
      <c r="K118" s="59"/>
      <c r="L118" s="59"/>
      <c r="M118" s="59"/>
      <c r="N118" s="59"/>
      <c r="O118" s="59"/>
    </row>
    <row r="119" spans="1:15" x14ac:dyDescent="0.3">
      <c r="A119" s="58"/>
      <c r="G119" s="3" t="str">
        <f t="shared" si="1"/>
        <v/>
      </c>
      <c r="H119" s="59"/>
      <c r="I119" s="59"/>
      <c r="J119" s="59"/>
      <c r="K119" s="59"/>
      <c r="L119" s="59"/>
      <c r="M119" s="59"/>
      <c r="N119" s="59"/>
      <c r="O119" s="59"/>
    </row>
    <row r="120" spans="1:15" x14ac:dyDescent="0.3">
      <c r="A120" s="58"/>
      <c r="G120" s="3" t="str">
        <f t="shared" si="1"/>
        <v/>
      </c>
      <c r="H120" s="59"/>
      <c r="I120" s="59"/>
      <c r="J120" s="59"/>
      <c r="K120" s="59"/>
      <c r="L120" s="59"/>
      <c r="M120" s="59"/>
      <c r="N120" s="59"/>
      <c r="O120" s="59"/>
    </row>
    <row r="121" spans="1:15" x14ac:dyDescent="0.3">
      <c r="A121" s="58"/>
      <c r="G121" s="3" t="str">
        <f t="shared" si="1"/>
        <v/>
      </c>
      <c r="H121" s="59"/>
      <c r="I121" s="59"/>
      <c r="J121" s="59"/>
      <c r="K121" s="59"/>
      <c r="L121" s="59"/>
      <c r="M121" s="59"/>
      <c r="N121" s="59"/>
      <c r="O121" s="59"/>
    </row>
    <row r="122" spans="1:15" x14ac:dyDescent="0.3">
      <c r="A122" s="58"/>
      <c r="G122" s="3" t="str">
        <f t="shared" si="1"/>
        <v/>
      </c>
      <c r="H122" s="59"/>
      <c r="I122" s="59"/>
      <c r="J122" s="59"/>
      <c r="K122" s="59"/>
      <c r="L122" s="59"/>
      <c r="M122" s="59"/>
      <c r="N122" s="59"/>
      <c r="O122" s="59"/>
    </row>
    <row r="123" spans="1:15" x14ac:dyDescent="0.3">
      <c r="A123" s="58"/>
      <c r="G123" s="3" t="str">
        <f t="shared" si="1"/>
        <v/>
      </c>
      <c r="H123" s="59"/>
      <c r="I123" s="59"/>
      <c r="J123" s="59"/>
      <c r="K123" s="59"/>
      <c r="L123" s="59"/>
      <c r="M123" s="59"/>
      <c r="N123" s="59"/>
      <c r="O123" s="59"/>
    </row>
    <row r="124" spans="1:15" x14ac:dyDescent="0.3">
      <c r="A124" s="58"/>
      <c r="G124" s="3" t="str">
        <f t="shared" si="1"/>
        <v/>
      </c>
      <c r="H124" s="59"/>
      <c r="I124" s="59"/>
      <c r="J124" s="59"/>
      <c r="K124" s="59"/>
      <c r="L124" s="59"/>
      <c r="M124" s="59"/>
      <c r="N124" s="59"/>
      <c r="O124" s="59"/>
    </row>
    <row r="125" spans="1:15" x14ac:dyDescent="0.3">
      <c r="A125" s="58"/>
      <c r="G125" s="3" t="str">
        <f t="shared" si="1"/>
        <v/>
      </c>
      <c r="H125" s="59"/>
      <c r="I125" s="59"/>
      <c r="J125" s="59"/>
      <c r="K125" s="59"/>
      <c r="L125" s="59"/>
      <c r="M125" s="59"/>
      <c r="N125" s="59"/>
      <c r="O125" s="59"/>
    </row>
    <row r="126" spans="1:15" x14ac:dyDescent="0.3">
      <c r="A126" s="58"/>
      <c r="G126" s="3" t="str">
        <f t="shared" si="1"/>
        <v/>
      </c>
      <c r="H126" s="59"/>
      <c r="I126" s="59"/>
      <c r="J126" s="59"/>
      <c r="K126" s="59"/>
      <c r="L126" s="59"/>
      <c r="M126" s="59"/>
      <c r="N126" s="59"/>
      <c r="O126" s="59"/>
    </row>
    <row r="127" spans="1:15" x14ac:dyDescent="0.3">
      <c r="A127" s="58"/>
      <c r="G127" s="3" t="str">
        <f t="shared" si="1"/>
        <v/>
      </c>
      <c r="H127" s="59"/>
      <c r="I127" s="59"/>
      <c r="J127" s="59"/>
      <c r="K127" s="59"/>
      <c r="L127" s="59"/>
      <c r="M127" s="59"/>
      <c r="N127" s="59"/>
      <c r="O127" s="59"/>
    </row>
    <row r="128" spans="1:15" x14ac:dyDescent="0.3">
      <c r="A128" s="58"/>
      <c r="G128" s="3" t="str">
        <f t="shared" si="1"/>
        <v/>
      </c>
      <c r="H128" s="59"/>
      <c r="I128" s="59"/>
      <c r="J128" s="59"/>
      <c r="K128" s="59"/>
      <c r="L128" s="59"/>
      <c r="M128" s="59"/>
      <c r="N128" s="59"/>
      <c r="O128" s="59"/>
    </row>
    <row r="129" spans="1:15" x14ac:dyDescent="0.3">
      <c r="A129" s="58"/>
      <c r="G129" s="3" t="str">
        <f t="shared" si="1"/>
        <v/>
      </c>
      <c r="H129" s="59"/>
      <c r="I129" s="59"/>
      <c r="J129" s="59"/>
      <c r="K129" s="59"/>
      <c r="L129" s="59"/>
      <c r="M129" s="59"/>
      <c r="N129" s="59"/>
      <c r="O129" s="59"/>
    </row>
    <row r="130" spans="1:15" x14ac:dyDescent="0.3">
      <c r="A130" s="58"/>
      <c r="G130" s="3" t="str">
        <f t="shared" si="1"/>
        <v/>
      </c>
      <c r="H130" s="59"/>
      <c r="I130" s="59"/>
      <c r="J130" s="59"/>
      <c r="K130" s="59"/>
      <c r="L130" s="59"/>
      <c r="M130" s="59"/>
      <c r="N130" s="59"/>
      <c r="O130" s="59"/>
    </row>
    <row r="131" spans="1:15" x14ac:dyDescent="0.3">
      <c r="A131" s="58"/>
      <c r="G131" s="3" t="str">
        <f t="shared" si="1"/>
        <v/>
      </c>
      <c r="H131" s="59"/>
      <c r="I131" s="59"/>
      <c r="J131" s="59"/>
      <c r="K131" s="59"/>
      <c r="L131" s="59"/>
      <c r="M131" s="59"/>
      <c r="N131" s="59"/>
      <c r="O131" s="59"/>
    </row>
    <row r="132" spans="1:15" x14ac:dyDescent="0.3">
      <c r="A132" s="58"/>
      <c r="G132" s="3" t="str">
        <f t="shared" si="1"/>
        <v/>
      </c>
      <c r="H132" s="59"/>
      <c r="I132" s="59"/>
      <c r="J132" s="59"/>
      <c r="K132" s="59"/>
      <c r="L132" s="59"/>
      <c r="M132" s="59"/>
      <c r="N132" s="59"/>
      <c r="O132" s="59"/>
    </row>
    <row r="133" spans="1:15" x14ac:dyDescent="0.3">
      <c r="A133" s="58"/>
      <c r="G133" s="3" t="str">
        <f t="shared" ref="G133:G196" si="2">IF(OR(E133="",F133=""),"",MAX(0,F133-E133))</f>
        <v/>
      </c>
      <c r="H133" s="59"/>
      <c r="I133" s="59"/>
      <c r="J133" s="59"/>
      <c r="K133" s="59"/>
      <c r="L133" s="59"/>
      <c r="M133" s="59"/>
      <c r="N133" s="59"/>
      <c r="O133" s="59"/>
    </row>
    <row r="134" spans="1:15" x14ac:dyDescent="0.3">
      <c r="A134" s="58"/>
      <c r="G134" s="3" t="str">
        <f t="shared" si="2"/>
        <v/>
      </c>
      <c r="H134" s="59"/>
      <c r="I134" s="59"/>
      <c r="J134" s="59"/>
      <c r="K134" s="59"/>
      <c r="L134" s="59"/>
      <c r="M134" s="59"/>
      <c r="N134" s="59"/>
      <c r="O134" s="59"/>
    </row>
    <row r="135" spans="1:15" x14ac:dyDescent="0.3">
      <c r="A135" s="58"/>
      <c r="G135" s="3" t="str">
        <f t="shared" si="2"/>
        <v/>
      </c>
      <c r="H135" s="59"/>
      <c r="I135" s="59"/>
      <c r="J135" s="59"/>
      <c r="K135" s="59"/>
      <c r="L135" s="59"/>
      <c r="M135" s="59"/>
      <c r="N135" s="59"/>
      <c r="O135" s="59"/>
    </row>
    <row r="136" spans="1:15" x14ac:dyDescent="0.3">
      <c r="A136" s="58"/>
      <c r="G136" s="3" t="str">
        <f t="shared" si="2"/>
        <v/>
      </c>
      <c r="H136" s="59"/>
      <c r="I136" s="59"/>
      <c r="J136" s="59"/>
      <c r="K136" s="59"/>
      <c r="L136" s="59"/>
      <c r="M136" s="59"/>
      <c r="N136" s="59"/>
      <c r="O136" s="59"/>
    </row>
    <row r="137" spans="1:15" x14ac:dyDescent="0.3">
      <c r="A137" s="58"/>
      <c r="G137" s="3" t="str">
        <f t="shared" si="2"/>
        <v/>
      </c>
      <c r="H137" s="59"/>
      <c r="I137" s="59"/>
      <c r="J137" s="59"/>
      <c r="K137" s="59"/>
      <c r="L137" s="59"/>
      <c r="M137" s="59"/>
      <c r="N137" s="59"/>
      <c r="O137" s="59"/>
    </row>
    <row r="138" spans="1:15" x14ac:dyDescent="0.3">
      <c r="A138" s="58"/>
      <c r="G138" s="3" t="str">
        <f t="shared" si="2"/>
        <v/>
      </c>
      <c r="H138" s="59"/>
      <c r="I138" s="59"/>
      <c r="J138" s="59"/>
      <c r="K138" s="59"/>
      <c r="L138" s="59"/>
      <c r="M138" s="59"/>
      <c r="N138" s="59"/>
      <c r="O138" s="59"/>
    </row>
    <row r="139" spans="1:15" x14ac:dyDescent="0.3">
      <c r="A139" s="58"/>
      <c r="G139" s="3" t="str">
        <f t="shared" si="2"/>
        <v/>
      </c>
      <c r="H139" s="59"/>
      <c r="I139" s="59"/>
      <c r="J139" s="59"/>
      <c r="K139" s="59"/>
      <c r="L139" s="59"/>
      <c r="M139" s="59"/>
      <c r="N139" s="59"/>
      <c r="O139" s="59"/>
    </row>
    <row r="140" spans="1:15" x14ac:dyDescent="0.3">
      <c r="A140" s="58"/>
      <c r="G140" s="3" t="str">
        <f t="shared" si="2"/>
        <v/>
      </c>
      <c r="H140" s="59"/>
      <c r="I140" s="59"/>
      <c r="J140" s="59"/>
      <c r="K140" s="59"/>
      <c r="L140" s="59"/>
      <c r="M140" s="59"/>
      <c r="N140" s="59"/>
      <c r="O140" s="59"/>
    </row>
    <row r="141" spans="1:15" x14ac:dyDescent="0.3">
      <c r="A141" s="58"/>
      <c r="G141" s="3" t="str">
        <f t="shared" si="2"/>
        <v/>
      </c>
      <c r="H141" s="59"/>
      <c r="I141" s="59"/>
      <c r="J141" s="59"/>
      <c r="K141" s="59"/>
      <c r="L141" s="59"/>
      <c r="M141" s="59"/>
      <c r="N141" s="59"/>
      <c r="O141" s="59"/>
    </row>
    <row r="142" spans="1:15" x14ac:dyDescent="0.3">
      <c r="A142" s="58"/>
      <c r="G142" s="3" t="str">
        <f t="shared" si="2"/>
        <v/>
      </c>
      <c r="H142" s="59"/>
      <c r="I142" s="59"/>
      <c r="J142" s="59"/>
      <c r="K142" s="59"/>
      <c r="L142" s="59"/>
      <c r="M142" s="59"/>
      <c r="N142" s="59"/>
      <c r="O142" s="59"/>
    </row>
    <row r="143" spans="1:15" x14ac:dyDescent="0.3">
      <c r="A143" s="58"/>
      <c r="G143" s="3" t="str">
        <f t="shared" si="2"/>
        <v/>
      </c>
      <c r="H143" s="59"/>
      <c r="I143" s="59"/>
      <c r="J143" s="59"/>
      <c r="K143" s="59"/>
      <c r="L143" s="59"/>
      <c r="M143" s="59"/>
      <c r="N143" s="59"/>
      <c r="O143" s="59"/>
    </row>
    <row r="144" spans="1:15" x14ac:dyDescent="0.3">
      <c r="A144" s="58"/>
      <c r="G144" s="3" t="str">
        <f t="shared" si="2"/>
        <v/>
      </c>
      <c r="H144" s="59"/>
      <c r="I144" s="59"/>
      <c r="J144" s="59"/>
      <c r="K144" s="59"/>
      <c r="L144" s="59"/>
      <c r="M144" s="59"/>
      <c r="N144" s="59"/>
      <c r="O144" s="59"/>
    </row>
    <row r="145" spans="1:15" x14ac:dyDescent="0.3">
      <c r="A145" s="58"/>
      <c r="G145" s="3" t="str">
        <f t="shared" si="2"/>
        <v/>
      </c>
      <c r="H145" s="59"/>
      <c r="I145" s="59"/>
      <c r="J145" s="59"/>
      <c r="K145" s="59"/>
      <c r="L145" s="59"/>
      <c r="M145" s="59"/>
      <c r="N145" s="59"/>
      <c r="O145" s="59"/>
    </row>
    <row r="146" spans="1:15" x14ac:dyDescent="0.3">
      <c r="A146" s="58"/>
      <c r="G146" s="3" t="str">
        <f t="shared" si="2"/>
        <v/>
      </c>
      <c r="H146" s="59"/>
      <c r="I146" s="59"/>
      <c r="J146" s="59"/>
      <c r="K146" s="59"/>
      <c r="L146" s="59"/>
      <c r="M146" s="59"/>
      <c r="N146" s="59"/>
      <c r="O146" s="59"/>
    </row>
    <row r="147" spans="1:15" x14ac:dyDescent="0.3">
      <c r="A147" s="58"/>
      <c r="G147" s="3" t="str">
        <f t="shared" si="2"/>
        <v/>
      </c>
      <c r="H147" s="59"/>
      <c r="I147" s="59"/>
      <c r="J147" s="59"/>
      <c r="K147" s="59"/>
      <c r="L147" s="59"/>
      <c r="M147" s="59"/>
      <c r="N147" s="59"/>
      <c r="O147" s="59"/>
    </row>
    <row r="148" spans="1:15" x14ac:dyDescent="0.3">
      <c r="A148" s="58"/>
      <c r="G148" s="3" t="str">
        <f t="shared" si="2"/>
        <v/>
      </c>
      <c r="H148" s="59"/>
      <c r="I148" s="59"/>
      <c r="J148" s="59"/>
      <c r="K148" s="59"/>
      <c r="L148" s="59"/>
      <c r="M148" s="59"/>
      <c r="N148" s="59"/>
      <c r="O148" s="59"/>
    </row>
    <row r="149" spans="1:15" x14ac:dyDescent="0.3">
      <c r="A149" s="58"/>
      <c r="G149" s="3" t="str">
        <f t="shared" si="2"/>
        <v/>
      </c>
      <c r="H149" s="59"/>
      <c r="I149" s="59"/>
      <c r="J149" s="59"/>
      <c r="K149" s="59"/>
      <c r="L149" s="59"/>
      <c r="M149" s="59"/>
      <c r="N149" s="59"/>
      <c r="O149" s="59"/>
    </row>
    <row r="150" spans="1:15" x14ac:dyDescent="0.3">
      <c r="A150" s="58"/>
      <c r="G150" s="3" t="str">
        <f t="shared" si="2"/>
        <v/>
      </c>
      <c r="H150" s="59"/>
      <c r="I150" s="59"/>
      <c r="J150" s="59"/>
      <c r="K150" s="59"/>
      <c r="L150" s="59"/>
      <c r="M150" s="59"/>
      <c r="N150" s="59"/>
      <c r="O150" s="59"/>
    </row>
    <row r="151" spans="1:15" x14ac:dyDescent="0.3">
      <c r="A151" s="58"/>
      <c r="G151" s="3" t="str">
        <f t="shared" si="2"/>
        <v/>
      </c>
      <c r="H151" s="59"/>
      <c r="I151" s="59"/>
      <c r="J151" s="59"/>
      <c r="K151" s="59"/>
      <c r="L151" s="59"/>
      <c r="M151" s="59"/>
      <c r="N151" s="59"/>
      <c r="O151" s="59"/>
    </row>
    <row r="152" spans="1:15" x14ac:dyDescent="0.3">
      <c r="A152" s="58"/>
      <c r="G152" s="3" t="str">
        <f t="shared" si="2"/>
        <v/>
      </c>
      <c r="H152" s="59"/>
      <c r="I152" s="59"/>
      <c r="J152" s="59"/>
      <c r="K152" s="59"/>
      <c r="L152" s="59"/>
      <c r="M152" s="59"/>
      <c r="N152" s="59"/>
      <c r="O152" s="59"/>
    </row>
    <row r="153" spans="1:15" x14ac:dyDescent="0.3">
      <c r="A153" s="58"/>
      <c r="G153" s="3" t="str">
        <f t="shared" si="2"/>
        <v/>
      </c>
      <c r="H153" s="59"/>
      <c r="I153" s="59"/>
      <c r="J153" s="59"/>
      <c r="K153" s="59"/>
      <c r="L153" s="59"/>
      <c r="M153" s="59"/>
      <c r="N153" s="59"/>
      <c r="O153" s="59"/>
    </row>
    <row r="154" spans="1:15" x14ac:dyDescent="0.3">
      <c r="A154" s="58"/>
      <c r="G154" s="3" t="str">
        <f t="shared" si="2"/>
        <v/>
      </c>
      <c r="H154" s="59"/>
      <c r="I154" s="59"/>
      <c r="J154" s="59"/>
      <c r="K154" s="59"/>
      <c r="L154" s="59"/>
      <c r="M154" s="59"/>
      <c r="N154" s="59"/>
      <c r="O154" s="59"/>
    </row>
    <row r="155" spans="1:15" x14ac:dyDescent="0.3">
      <c r="A155" s="58"/>
      <c r="G155" s="3" t="str">
        <f t="shared" si="2"/>
        <v/>
      </c>
      <c r="H155" s="59"/>
      <c r="I155" s="59"/>
      <c r="J155" s="59"/>
      <c r="K155" s="59"/>
      <c r="L155" s="59"/>
      <c r="M155" s="59"/>
      <c r="N155" s="59"/>
      <c r="O155" s="59"/>
    </row>
    <row r="156" spans="1:15" x14ac:dyDescent="0.3">
      <c r="A156" s="58"/>
      <c r="G156" s="3" t="str">
        <f t="shared" si="2"/>
        <v/>
      </c>
      <c r="H156" s="59"/>
      <c r="I156" s="59"/>
      <c r="J156" s="59"/>
      <c r="K156" s="59"/>
      <c r="L156" s="59"/>
      <c r="M156" s="59"/>
      <c r="N156" s="59"/>
      <c r="O156" s="59"/>
    </row>
    <row r="157" spans="1:15" x14ac:dyDescent="0.3">
      <c r="A157" s="58"/>
      <c r="G157" s="3" t="str">
        <f t="shared" si="2"/>
        <v/>
      </c>
      <c r="H157" s="59"/>
      <c r="I157" s="59"/>
      <c r="J157" s="59"/>
      <c r="K157" s="59"/>
      <c r="L157" s="59"/>
      <c r="M157" s="59"/>
      <c r="N157" s="59"/>
      <c r="O157" s="59"/>
    </row>
    <row r="158" spans="1:15" x14ac:dyDescent="0.3">
      <c r="A158" s="58"/>
      <c r="G158" s="3" t="str">
        <f t="shared" si="2"/>
        <v/>
      </c>
      <c r="H158" s="59"/>
      <c r="I158" s="59"/>
      <c r="J158" s="59"/>
      <c r="K158" s="59"/>
      <c r="L158" s="59"/>
      <c r="M158" s="59"/>
      <c r="N158" s="59"/>
      <c r="O158" s="59"/>
    </row>
    <row r="159" spans="1:15" x14ac:dyDescent="0.3">
      <c r="A159" s="58"/>
      <c r="G159" s="3" t="str">
        <f t="shared" si="2"/>
        <v/>
      </c>
      <c r="H159" s="59"/>
      <c r="I159" s="59"/>
      <c r="J159" s="59"/>
      <c r="K159" s="59"/>
      <c r="L159" s="59"/>
      <c r="M159" s="59"/>
      <c r="N159" s="59"/>
      <c r="O159" s="59"/>
    </row>
    <row r="160" spans="1:15" x14ac:dyDescent="0.3">
      <c r="A160" s="58"/>
      <c r="G160" s="3" t="str">
        <f t="shared" si="2"/>
        <v/>
      </c>
      <c r="H160" s="59"/>
      <c r="I160" s="59"/>
      <c r="J160" s="59"/>
      <c r="K160" s="59"/>
      <c r="L160" s="59"/>
      <c r="M160" s="59"/>
      <c r="N160" s="59"/>
      <c r="O160" s="59"/>
    </row>
    <row r="161" spans="1:15" x14ac:dyDescent="0.3">
      <c r="A161" s="58"/>
      <c r="G161" s="3" t="str">
        <f t="shared" si="2"/>
        <v/>
      </c>
      <c r="H161" s="59"/>
      <c r="I161" s="59"/>
      <c r="J161" s="59"/>
      <c r="K161" s="59"/>
      <c r="L161" s="59"/>
      <c r="M161" s="59"/>
      <c r="N161" s="59"/>
      <c r="O161" s="59"/>
    </row>
    <row r="162" spans="1:15" x14ac:dyDescent="0.3">
      <c r="A162" s="58"/>
      <c r="G162" s="3" t="str">
        <f t="shared" si="2"/>
        <v/>
      </c>
      <c r="H162" s="59"/>
      <c r="I162" s="59"/>
      <c r="J162" s="59"/>
      <c r="K162" s="59"/>
      <c r="L162" s="59"/>
      <c r="M162" s="59"/>
      <c r="N162" s="59"/>
      <c r="O162" s="59"/>
    </row>
    <row r="163" spans="1:15" x14ac:dyDescent="0.3">
      <c r="A163" s="58"/>
      <c r="G163" s="3" t="str">
        <f t="shared" si="2"/>
        <v/>
      </c>
      <c r="H163" s="59"/>
      <c r="I163" s="59"/>
      <c r="J163" s="59"/>
      <c r="K163" s="59"/>
      <c r="L163" s="59"/>
      <c r="M163" s="59"/>
      <c r="N163" s="59"/>
      <c r="O163" s="59"/>
    </row>
    <row r="164" spans="1:15" x14ac:dyDescent="0.3">
      <c r="A164" s="58"/>
      <c r="G164" s="3" t="str">
        <f t="shared" si="2"/>
        <v/>
      </c>
      <c r="H164" s="59"/>
      <c r="I164" s="59"/>
      <c r="J164" s="59"/>
      <c r="K164" s="59"/>
      <c r="L164" s="59"/>
      <c r="M164" s="59"/>
      <c r="N164" s="59"/>
      <c r="O164" s="59"/>
    </row>
    <row r="165" spans="1:15" x14ac:dyDescent="0.3">
      <c r="A165" s="58"/>
      <c r="G165" s="3" t="str">
        <f t="shared" si="2"/>
        <v/>
      </c>
      <c r="H165" s="59"/>
      <c r="I165" s="59"/>
      <c r="J165" s="59"/>
      <c r="K165" s="59"/>
      <c r="L165" s="59"/>
      <c r="M165" s="59"/>
      <c r="N165" s="59"/>
      <c r="O165" s="59"/>
    </row>
    <row r="166" spans="1:15" x14ac:dyDescent="0.3">
      <c r="A166" s="58"/>
      <c r="G166" s="3" t="str">
        <f t="shared" si="2"/>
        <v/>
      </c>
      <c r="H166" s="59"/>
      <c r="I166" s="59"/>
      <c r="J166" s="59"/>
      <c r="K166" s="59"/>
      <c r="L166" s="59"/>
      <c r="M166" s="59"/>
      <c r="N166" s="59"/>
      <c r="O166" s="59"/>
    </row>
    <row r="167" spans="1:15" x14ac:dyDescent="0.3">
      <c r="A167" s="58"/>
      <c r="G167" s="3" t="str">
        <f t="shared" si="2"/>
        <v/>
      </c>
      <c r="H167" s="59"/>
      <c r="I167" s="59"/>
      <c r="J167" s="59"/>
      <c r="K167" s="59"/>
      <c r="L167" s="59"/>
      <c r="M167" s="59"/>
      <c r="N167" s="59"/>
      <c r="O167" s="59"/>
    </row>
    <row r="168" spans="1:15" x14ac:dyDescent="0.3">
      <c r="A168" s="58"/>
      <c r="G168" s="3" t="str">
        <f t="shared" si="2"/>
        <v/>
      </c>
      <c r="H168" s="59"/>
      <c r="I168" s="59"/>
      <c r="J168" s="59"/>
      <c r="K168" s="59"/>
      <c r="L168" s="59"/>
      <c r="M168" s="59"/>
      <c r="N168" s="59"/>
      <c r="O168" s="59"/>
    </row>
    <row r="169" spans="1:15" x14ac:dyDescent="0.3">
      <c r="A169" s="58"/>
      <c r="G169" s="3" t="str">
        <f t="shared" si="2"/>
        <v/>
      </c>
      <c r="H169" s="59"/>
      <c r="I169" s="59"/>
      <c r="J169" s="59"/>
      <c r="K169" s="59"/>
      <c r="L169" s="59"/>
      <c r="M169" s="59"/>
      <c r="N169" s="59"/>
      <c r="O169" s="59"/>
    </row>
    <row r="170" spans="1:15" x14ac:dyDescent="0.3">
      <c r="A170" s="58"/>
      <c r="G170" s="3" t="str">
        <f t="shared" si="2"/>
        <v/>
      </c>
      <c r="H170" s="59"/>
      <c r="I170" s="59"/>
      <c r="J170" s="59"/>
      <c r="K170" s="59"/>
      <c r="L170" s="59"/>
      <c r="M170" s="59"/>
      <c r="N170" s="59"/>
      <c r="O170" s="59"/>
    </row>
    <row r="171" spans="1:15" x14ac:dyDescent="0.3">
      <c r="A171" s="58"/>
      <c r="G171" s="3" t="str">
        <f t="shared" si="2"/>
        <v/>
      </c>
      <c r="H171" s="59"/>
      <c r="I171" s="59"/>
      <c r="J171" s="59"/>
      <c r="K171" s="59"/>
      <c r="L171" s="59"/>
      <c r="M171" s="59"/>
      <c r="N171" s="59"/>
      <c r="O171" s="59"/>
    </row>
    <row r="172" spans="1:15" x14ac:dyDescent="0.3">
      <c r="A172" s="58"/>
      <c r="G172" s="3" t="str">
        <f t="shared" si="2"/>
        <v/>
      </c>
      <c r="H172" s="59"/>
      <c r="I172" s="59"/>
      <c r="J172" s="59"/>
      <c r="K172" s="59"/>
      <c r="L172" s="59"/>
      <c r="M172" s="59"/>
      <c r="N172" s="59"/>
      <c r="O172" s="59"/>
    </row>
    <row r="173" spans="1:15" x14ac:dyDescent="0.3">
      <c r="A173" s="58"/>
      <c r="G173" s="3" t="str">
        <f t="shared" si="2"/>
        <v/>
      </c>
      <c r="H173" s="59"/>
      <c r="I173" s="59"/>
      <c r="J173" s="59"/>
      <c r="K173" s="59"/>
      <c r="L173" s="59"/>
      <c r="M173" s="59"/>
      <c r="N173" s="59"/>
      <c r="O173" s="59"/>
    </row>
    <row r="174" spans="1:15" x14ac:dyDescent="0.3">
      <c r="A174" s="58"/>
      <c r="G174" s="3" t="str">
        <f t="shared" si="2"/>
        <v/>
      </c>
      <c r="H174" s="59"/>
      <c r="I174" s="59"/>
      <c r="J174" s="59"/>
      <c r="K174" s="59"/>
      <c r="L174" s="59"/>
      <c r="M174" s="59"/>
      <c r="N174" s="59"/>
      <c r="O174" s="59"/>
    </row>
    <row r="175" spans="1:15" x14ac:dyDescent="0.3">
      <c r="A175" s="58"/>
      <c r="G175" s="3" t="str">
        <f t="shared" si="2"/>
        <v/>
      </c>
      <c r="H175" s="59"/>
      <c r="I175" s="59"/>
      <c r="J175" s="59"/>
      <c r="K175" s="59"/>
      <c r="L175" s="59"/>
      <c r="M175" s="59"/>
      <c r="N175" s="59"/>
      <c r="O175" s="59"/>
    </row>
    <row r="176" spans="1:15" x14ac:dyDescent="0.3">
      <c r="A176" s="58"/>
      <c r="G176" s="3" t="str">
        <f t="shared" si="2"/>
        <v/>
      </c>
      <c r="H176" s="59"/>
      <c r="I176" s="59"/>
      <c r="J176" s="59"/>
      <c r="K176" s="59"/>
      <c r="L176" s="59"/>
      <c r="M176" s="59"/>
      <c r="N176" s="59"/>
      <c r="O176" s="59"/>
    </row>
    <row r="177" spans="1:15" x14ac:dyDescent="0.3">
      <c r="A177" s="58"/>
      <c r="G177" s="3" t="str">
        <f t="shared" si="2"/>
        <v/>
      </c>
      <c r="H177" s="59"/>
      <c r="I177" s="59"/>
      <c r="J177" s="59"/>
      <c r="K177" s="59"/>
      <c r="L177" s="59"/>
      <c r="M177" s="59"/>
      <c r="N177" s="59"/>
      <c r="O177" s="59"/>
    </row>
    <row r="178" spans="1:15" x14ac:dyDescent="0.3">
      <c r="A178" s="58"/>
      <c r="G178" s="3" t="str">
        <f t="shared" si="2"/>
        <v/>
      </c>
      <c r="H178" s="59"/>
      <c r="I178" s="59"/>
      <c r="J178" s="59"/>
      <c r="K178" s="59"/>
      <c r="L178" s="59"/>
      <c r="M178" s="59"/>
      <c r="N178" s="59"/>
      <c r="O178" s="59"/>
    </row>
    <row r="179" spans="1:15" x14ac:dyDescent="0.3">
      <c r="A179" s="58"/>
      <c r="G179" s="3" t="str">
        <f t="shared" si="2"/>
        <v/>
      </c>
      <c r="H179" s="59"/>
      <c r="I179" s="59"/>
      <c r="J179" s="59"/>
      <c r="K179" s="59"/>
      <c r="L179" s="59"/>
      <c r="M179" s="59"/>
      <c r="N179" s="59"/>
      <c r="O179" s="59"/>
    </row>
    <row r="180" spans="1:15" x14ac:dyDescent="0.3">
      <c r="A180" s="58"/>
      <c r="G180" s="3" t="str">
        <f t="shared" si="2"/>
        <v/>
      </c>
      <c r="H180" s="59"/>
      <c r="I180" s="59"/>
      <c r="J180" s="59"/>
      <c r="K180" s="59"/>
      <c r="L180" s="59"/>
      <c r="M180" s="59"/>
      <c r="N180" s="59"/>
      <c r="O180" s="59"/>
    </row>
    <row r="181" spans="1:15" x14ac:dyDescent="0.3">
      <c r="A181" s="58"/>
      <c r="G181" s="3" t="str">
        <f t="shared" si="2"/>
        <v/>
      </c>
      <c r="H181" s="59"/>
      <c r="I181" s="59"/>
      <c r="J181" s="59"/>
      <c r="K181" s="59"/>
      <c r="L181" s="59"/>
      <c r="M181" s="59"/>
      <c r="N181" s="59"/>
      <c r="O181" s="59"/>
    </row>
    <row r="182" spans="1:15" x14ac:dyDescent="0.3">
      <c r="A182" s="58"/>
      <c r="G182" s="3" t="str">
        <f t="shared" si="2"/>
        <v/>
      </c>
      <c r="H182" s="59"/>
      <c r="I182" s="59"/>
      <c r="J182" s="59"/>
      <c r="K182" s="59"/>
      <c r="L182" s="59"/>
      <c r="M182" s="59"/>
      <c r="N182" s="59"/>
      <c r="O182" s="59"/>
    </row>
    <row r="183" spans="1:15" x14ac:dyDescent="0.3">
      <c r="A183" s="58"/>
      <c r="G183" s="3" t="str">
        <f t="shared" si="2"/>
        <v/>
      </c>
      <c r="H183" s="59"/>
      <c r="I183" s="59"/>
      <c r="J183" s="59"/>
      <c r="K183" s="59"/>
      <c r="L183" s="59"/>
      <c r="M183" s="59"/>
      <c r="N183" s="59"/>
      <c r="O183" s="59"/>
    </row>
    <row r="184" spans="1:15" x14ac:dyDescent="0.3">
      <c r="A184" s="58"/>
      <c r="G184" s="3" t="str">
        <f t="shared" si="2"/>
        <v/>
      </c>
      <c r="H184" s="59"/>
      <c r="I184" s="59"/>
      <c r="J184" s="59"/>
      <c r="K184" s="59"/>
      <c r="L184" s="59"/>
      <c r="M184" s="59"/>
      <c r="N184" s="59"/>
      <c r="O184" s="59"/>
    </row>
    <row r="185" spans="1:15" x14ac:dyDescent="0.3">
      <c r="A185" s="58"/>
      <c r="G185" s="3" t="str">
        <f t="shared" si="2"/>
        <v/>
      </c>
      <c r="H185" s="59"/>
      <c r="I185" s="59"/>
      <c r="J185" s="59"/>
      <c r="K185" s="59"/>
      <c r="L185" s="59"/>
      <c r="M185" s="59"/>
      <c r="N185" s="59"/>
      <c r="O185" s="59"/>
    </row>
    <row r="186" spans="1:15" x14ac:dyDescent="0.3">
      <c r="A186" s="58"/>
      <c r="G186" s="3" t="str">
        <f t="shared" si="2"/>
        <v/>
      </c>
      <c r="H186" s="59"/>
      <c r="I186" s="59"/>
      <c r="J186" s="59"/>
      <c r="K186" s="59"/>
      <c r="L186" s="59"/>
      <c r="M186" s="59"/>
      <c r="N186" s="59"/>
      <c r="O186" s="59"/>
    </row>
    <row r="187" spans="1:15" x14ac:dyDescent="0.3">
      <c r="A187" s="58"/>
      <c r="G187" s="3" t="str">
        <f t="shared" si="2"/>
        <v/>
      </c>
      <c r="H187" s="59"/>
      <c r="I187" s="59"/>
      <c r="J187" s="59"/>
      <c r="K187" s="59"/>
      <c r="L187" s="59"/>
      <c r="M187" s="59"/>
      <c r="N187" s="59"/>
      <c r="O187" s="59"/>
    </row>
    <row r="188" spans="1:15" x14ac:dyDescent="0.3">
      <c r="A188" s="58"/>
      <c r="G188" s="3" t="str">
        <f t="shared" si="2"/>
        <v/>
      </c>
      <c r="H188" s="59"/>
      <c r="I188" s="59"/>
      <c r="J188" s="59"/>
      <c r="K188" s="59"/>
      <c r="L188" s="59"/>
      <c r="M188" s="59"/>
      <c r="N188" s="59"/>
      <c r="O188" s="59"/>
    </row>
    <row r="189" spans="1:15" x14ac:dyDescent="0.3">
      <c r="A189" s="58"/>
      <c r="G189" s="3" t="str">
        <f t="shared" si="2"/>
        <v/>
      </c>
      <c r="H189" s="59"/>
      <c r="I189" s="59"/>
      <c r="J189" s="59"/>
      <c r="K189" s="59"/>
      <c r="L189" s="59"/>
      <c r="M189" s="59"/>
      <c r="N189" s="59"/>
      <c r="O189" s="59"/>
    </row>
    <row r="190" spans="1:15" x14ac:dyDescent="0.3">
      <c r="A190" s="58"/>
      <c r="G190" s="3" t="str">
        <f t="shared" si="2"/>
        <v/>
      </c>
      <c r="H190" s="59"/>
      <c r="I190" s="59"/>
      <c r="J190" s="59"/>
      <c r="K190" s="59"/>
      <c r="L190" s="59"/>
      <c r="M190" s="59"/>
      <c r="N190" s="59"/>
      <c r="O190" s="59"/>
    </row>
    <row r="191" spans="1:15" x14ac:dyDescent="0.3">
      <c r="A191" s="58"/>
      <c r="G191" s="3" t="str">
        <f t="shared" si="2"/>
        <v/>
      </c>
      <c r="H191" s="59"/>
      <c r="I191" s="59"/>
      <c r="J191" s="59"/>
      <c r="K191" s="59"/>
      <c r="L191" s="59"/>
      <c r="M191" s="59"/>
      <c r="N191" s="59"/>
      <c r="O191" s="59"/>
    </row>
    <row r="192" spans="1:15" x14ac:dyDescent="0.3">
      <c r="A192" s="58"/>
      <c r="G192" s="3" t="str">
        <f t="shared" si="2"/>
        <v/>
      </c>
      <c r="H192" s="59"/>
      <c r="I192" s="59"/>
      <c r="J192" s="59"/>
      <c r="K192" s="59"/>
      <c r="L192" s="59"/>
      <c r="M192" s="59"/>
      <c r="N192" s="59"/>
      <c r="O192" s="59"/>
    </row>
    <row r="193" spans="1:15" x14ac:dyDescent="0.3">
      <c r="A193" s="58"/>
      <c r="G193" s="3" t="str">
        <f t="shared" si="2"/>
        <v/>
      </c>
      <c r="H193" s="59"/>
      <c r="I193" s="59"/>
      <c r="J193" s="59"/>
      <c r="K193" s="59"/>
      <c r="L193" s="59"/>
      <c r="M193" s="59"/>
      <c r="N193" s="59"/>
      <c r="O193" s="59"/>
    </row>
    <row r="194" spans="1:15" x14ac:dyDescent="0.3">
      <c r="A194" s="58"/>
      <c r="G194" s="3" t="str">
        <f t="shared" si="2"/>
        <v/>
      </c>
      <c r="H194" s="59"/>
      <c r="I194" s="59"/>
      <c r="J194" s="59"/>
      <c r="K194" s="59"/>
      <c r="L194" s="59"/>
      <c r="M194" s="59"/>
      <c r="N194" s="59"/>
      <c r="O194" s="59"/>
    </row>
    <row r="195" spans="1:15" x14ac:dyDescent="0.3">
      <c r="A195" s="58"/>
      <c r="G195" s="3" t="str">
        <f t="shared" si="2"/>
        <v/>
      </c>
      <c r="H195" s="59"/>
      <c r="I195" s="59"/>
      <c r="J195" s="59"/>
      <c r="K195" s="59"/>
      <c r="L195" s="59"/>
      <c r="M195" s="59"/>
      <c r="N195" s="59"/>
      <c r="O195" s="59"/>
    </row>
    <row r="196" spans="1:15" x14ac:dyDescent="0.3">
      <c r="A196" s="58"/>
      <c r="G196" s="3" t="str">
        <f t="shared" si="2"/>
        <v/>
      </c>
      <c r="H196" s="59"/>
      <c r="I196" s="59"/>
      <c r="J196" s="59"/>
      <c r="K196" s="59"/>
      <c r="L196" s="59"/>
      <c r="M196" s="59"/>
      <c r="N196" s="59"/>
      <c r="O196" s="59"/>
    </row>
    <row r="197" spans="1:15" x14ac:dyDescent="0.3">
      <c r="A197" s="58"/>
      <c r="G197" s="3" t="str">
        <f t="shared" ref="G197:G260" si="3">IF(OR(E197="",F197=""),"",MAX(0,F197-E197))</f>
        <v/>
      </c>
      <c r="H197" s="59"/>
      <c r="I197" s="59"/>
      <c r="J197" s="59"/>
      <c r="K197" s="59"/>
      <c r="L197" s="59"/>
      <c r="M197" s="59"/>
      <c r="N197" s="59"/>
      <c r="O197" s="59"/>
    </row>
    <row r="198" spans="1:15" x14ac:dyDescent="0.3">
      <c r="A198" s="58"/>
      <c r="G198" s="3" t="str">
        <f t="shared" si="3"/>
        <v/>
      </c>
      <c r="H198" s="59"/>
      <c r="I198" s="59"/>
      <c r="J198" s="59"/>
      <c r="K198" s="59"/>
      <c r="L198" s="59"/>
      <c r="M198" s="59"/>
      <c r="N198" s="59"/>
      <c r="O198" s="59"/>
    </row>
    <row r="199" spans="1:15" x14ac:dyDescent="0.3">
      <c r="A199" s="58"/>
      <c r="G199" s="3" t="str">
        <f t="shared" si="3"/>
        <v/>
      </c>
      <c r="H199" s="59"/>
      <c r="I199" s="59"/>
      <c r="J199" s="59"/>
      <c r="K199" s="59"/>
      <c r="L199" s="59"/>
      <c r="M199" s="59"/>
      <c r="N199" s="59"/>
      <c r="O199" s="59"/>
    </row>
    <row r="200" spans="1:15" x14ac:dyDescent="0.3">
      <c r="A200" s="58"/>
      <c r="G200" s="3" t="str">
        <f t="shared" si="3"/>
        <v/>
      </c>
      <c r="H200" s="59"/>
      <c r="I200" s="59"/>
      <c r="J200" s="59"/>
      <c r="K200" s="59"/>
      <c r="L200" s="59"/>
      <c r="M200" s="59"/>
      <c r="N200" s="59"/>
      <c r="O200" s="59"/>
    </row>
    <row r="201" spans="1:15" x14ac:dyDescent="0.3">
      <c r="A201" s="58"/>
      <c r="G201" s="3" t="str">
        <f t="shared" si="3"/>
        <v/>
      </c>
      <c r="H201" s="59"/>
      <c r="I201" s="59"/>
      <c r="J201" s="59"/>
      <c r="K201" s="59"/>
      <c r="L201" s="59"/>
      <c r="M201" s="59"/>
      <c r="N201" s="59"/>
      <c r="O201" s="59"/>
    </row>
    <row r="202" spans="1:15" x14ac:dyDescent="0.3">
      <c r="A202" s="58"/>
      <c r="G202" s="3" t="str">
        <f t="shared" si="3"/>
        <v/>
      </c>
      <c r="H202" s="59"/>
      <c r="I202" s="59"/>
      <c r="J202" s="59"/>
      <c r="K202" s="59"/>
      <c r="L202" s="59"/>
      <c r="M202" s="59"/>
      <c r="N202" s="59"/>
      <c r="O202" s="59"/>
    </row>
    <row r="203" spans="1:15" x14ac:dyDescent="0.3">
      <c r="A203" s="58"/>
      <c r="G203" s="3" t="str">
        <f t="shared" si="3"/>
        <v/>
      </c>
      <c r="H203" s="59"/>
      <c r="I203" s="59"/>
      <c r="J203" s="59"/>
      <c r="K203" s="59"/>
      <c r="L203" s="59"/>
      <c r="M203" s="59"/>
      <c r="N203" s="59"/>
      <c r="O203" s="59"/>
    </row>
    <row r="204" spans="1:15" x14ac:dyDescent="0.3">
      <c r="A204" s="58"/>
      <c r="G204" s="3" t="str">
        <f t="shared" si="3"/>
        <v/>
      </c>
      <c r="H204" s="59"/>
      <c r="I204" s="59"/>
      <c r="J204" s="59"/>
      <c r="K204" s="59"/>
      <c r="L204" s="59"/>
      <c r="M204" s="59"/>
      <c r="N204" s="59"/>
      <c r="O204" s="59"/>
    </row>
    <row r="205" spans="1:15" x14ac:dyDescent="0.3">
      <c r="A205" s="58"/>
      <c r="G205" s="3" t="str">
        <f t="shared" si="3"/>
        <v/>
      </c>
      <c r="H205" s="59"/>
      <c r="I205" s="59"/>
      <c r="J205" s="59"/>
      <c r="K205" s="59"/>
      <c r="L205" s="59"/>
      <c r="M205" s="59"/>
      <c r="N205" s="59"/>
      <c r="O205" s="59"/>
    </row>
    <row r="206" spans="1:15" x14ac:dyDescent="0.3">
      <c r="A206" s="58"/>
      <c r="G206" s="3" t="str">
        <f t="shared" si="3"/>
        <v/>
      </c>
      <c r="H206" s="59"/>
      <c r="I206" s="59"/>
      <c r="J206" s="59"/>
      <c r="K206" s="59"/>
      <c r="L206" s="59"/>
      <c r="M206" s="59"/>
      <c r="N206" s="59"/>
      <c r="O206" s="59"/>
    </row>
    <row r="207" spans="1:15" x14ac:dyDescent="0.3">
      <c r="A207" s="58"/>
      <c r="G207" s="3" t="str">
        <f t="shared" si="3"/>
        <v/>
      </c>
      <c r="H207" s="59"/>
      <c r="I207" s="59"/>
      <c r="J207" s="59"/>
      <c r="K207" s="59"/>
      <c r="L207" s="59"/>
      <c r="M207" s="59"/>
      <c r="N207" s="59"/>
      <c r="O207" s="59"/>
    </row>
    <row r="208" spans="1:15" x14ac:dyDescent="0.3">
      <c r="A208" s="58"/>
      <c r="G208" s="3" t="str">
        <f t="shared" si="3"/>
        <v/>
      </c>
      <c r="H208" s="59"/>
      <c r="I208" s="59"/>
      <c r="J208" s="59"/>
      <c r="K208" s="59"/>
      <c r="L208" s="59"/>
      <c r="M208" s="59"/>
      <c r="N208" s="59"/>
      <c r="O208" s="59"/>
    </row>
    <row r="209" spans="1:15" x14ac:dyDescent="0.3">
      <c r="A209" s="58"/>
      <c r="G209" s="3" t="str">
        <f t="shared" si="3"/>
        <v/>
      </c>
      <c r="H209" s="59"/>
      <c r="I209" s="59"/>
      <c r="J209" s="59"/>
      <c r="K209" s="59"/>
      <c r="L209" s="59"/>
      <c r="M209" s="59"/>
      <c r="N209" s="59"/>
      <c r="O209" s="59"/>
    </row>
    <row r="210" spans="1:15" x14ac:dyDescent="0.3">
      <c r="A210" s="58"/>
      <c r="G210" s="3" t="str">
        <f t="shared" si="3"/>
        <v/>
      </c>
      <c r="H210" s="59"/>
      <c r="I210" s="59"/>
      <c r="J210" s="59"/>
      <c r="K210" s="59"/>
      <c r="L210" s="59"/>
      <c r="M210" s="59"/>
      <c r="N210" s="59"/>
      <c r="O210" s="59"/>
    </row>
    <row r="211" spans="1:15" x14ac:dyDescent="0.3">
      <c r="A211" s="58"/>
      <c r="G211" s="3" t="str">
        <f t="shared" si="3"/>
        <v/>
      </c>
      <c r="H211" s="59"/>
      <c r="I211" s="59"/>
      <c r="J211" s="59"/>
      <c r="K211" s="59"/>
      <c r="L211" s="59"/>
      <c r="M211" s="59"/>
      <c r="N211" s="59"/>
      <c r="O211" s="59"/>
    </row>
    <row r="212" spans="1:15" x14ac:dyDescent="0.3">
      <c r="A212" s="58"/>
      <c r="G212" s="3" t="str">
        <f t="shared" si="3"/>
        <v/>
      </c>
      <c r="H212" s="59"/>
      <c r="I212" s="59"/>
      <c r="J212" s="59"/>
      <c r="K212" s="59"/>
      <c r="L212" s="59"/>
      <c r="M212" s="59"/>
      <c r="N212" s="59"/>
      <c r="O212" s="59"/>
    </row>
    <row r="213" spans="1:15" x14ac:dyDescent="0.3">
      <c r="A213" s="58"/>
      <c r="G213" s="3" t="str">
        <f t="shared" si="3"/>
        <v/>
      </c>
      <c r="H213" s="59"/>
      <c r="I213" s="59"/>
      <c r="J213" s="59"/>
      <c r="K213" s="59"/>
      <c r="L213" s="59"/>
      <c r="M213" s="59"/>
      <c r="N213" s="59"/>
      <c r="O213" s="59"/>
    </row>
    <row r="214" spans="1:15" x14ac:dyDescent="0.3">
      <c r="A214" s="58"/>
      <c r="G214" s="3" t="str">
        <f t="shared" si="3"/>
        <v/>
      </c>
      <c r="H214" s="59"/>
      <c r="I214" s="59"/>
      <c r="J214" s="59"/>
      <c r="K214" s="59"/>
      <c r="L214" s="59"/>
      <c r="M214" s="59"/>
      <c r="N214" s="59"/>
      <c r="O214" s="59"/>
    </row>
    <row r="215" spans="1:15" x14ac:dyDescent="0.3">
      <c r="A215" s="58"/>
      <c r="G215" s="3" t="str">
        <f t="shared" si="3"/>
        <v/>
      </c>
      <c r="H215" s="59"/>
      <c r="I215" s="59"/>
      <c r="J215" s="59"/>
      <c r="K215" s="59"/>
      <c r="L215" s="59"/>
      <c r="M215" s="59"/>
      <c r="N215" s="59"/>
      <c r="O215" s="59"/>
    </row>
    <row r="216" spans="1:15" x14ac:dyDescent="0.3">
      <c r="A216" s="58"/>
      <c r="G216" s="3" t="str">
        <f t="shared" si="3"/>
        <v/>
      </c>
      <c r="H216" s="59"/>
      <c r="I216" s="59"/>
      <c r="J216" s="59"/>
      <c r="K216" s="59"/>
      <c r="L216" s="59"/>
      <c r="M216" s="59"/>
      <c r="N216" s="59"/>
      <c r="O216" s="59"/>
    </row>
    <row r="217" spans="1:15" x14ac:dyDescent="0.3">
      <c r="A217" s="58"/>
      <c r="G217" s="3" t="str">
        <f t="shared" si="3"/>
        <v/>
      </c>
      <c r="H217" s="59"/>
      <c r="I217" s="59"/>
      <c r="J217" s="59"/>
      <c r="K217" s="59"/>
      <c r="L217" s="59"/>
      <c r="M217" s="59"/>
      <c r="N217" s="59"/>
      <c r="O217" s="59"/>
    </row>
    <row r="218" spans="1:15" x14ac:dyDescent="0.3">
      <c r="A218" s="58"/>
      <c r="G218" s="3" t="str">
        <f t="shared" si="3"/>
        <v/>
      </c>
      <c r="H218" s="59"/>
      <c r="I218" s="59"/>
      <c r="J218" s="59"/>
      <c r="K218" s="59"/>
      <c r="L218" s="59"/>
      <c r="M218" s="59"/>
      <c r="N218" s="59"/>
      <c r="O218" s="59"/>
    </row>
    <row r="219" spans="1:15" x14ac:dyDescent="0.3">
      <c r="A219" s="58"/>
      <c r="G219" s="3" t="str">
        <f t="shared" si="3"/>
        <v/>
      </c>
      <c r="H219" s="59"/>
      <c r="I219" s="59"/>
      <c r="J219" s="59"/>
      <c r="K219" s="59"/>
      <c r="L219" s="59"/>
      <c r="M219" s="59"/>
      <c r="N219" s="59"/>
      <c r="O219" s="59"/>
    </row>
    <row r="220" spans="1:15" x14ac:dyDescent="0.3">
      <c r="A220" s="58"/>
      <c r="G220" s="3" t="str">
        <f t="shared" si="3"/>
        <v/>
      </c>
      <c r="H220" s="59"/>
      <c r="I220" s="59"/>
      <c r="J220" s="59"/>
      <c r="K220" s="59"/>
      <c r="L220" s="59"/>
      <c r="M220" s="59"/>
      <c r="N220" s="59"/>
      <c r="O220" s="59"/>
    </row>
    <row r="221" spans="1:15" x14ac:dyDescent="0.3">
      <c r="A221" s="58"/>
      <c r="G221" s="3" t="str">
        <f t="shared" si="3"/>
        <v/>
      </c>
      <c r="H221" s="59"/>
      <c r="I221" s="59"/>
      <c r="J221" s="59"/>
      <c r="K221" s="59"/>
      <c r="L221" s="59"/>
      <c r="M221" s="59"/>
      <c r="N221" s="59"/>
      <c r="O221" s="59"/>
    </row>
    <row r="222" spans="1:15" x14ac:dyDescent="0.3">
      <c r="A222" s="58"/>
      <c r="G222" s="3" t="str">
        <f t="shared" si="3"/>
        <v/>
      </c>
      <c r="H222" s="59"/>
      <c r="I222" s="59"/>
      <c r="J222" s="59"/>
      <c r="K222" s="59"/>
      <c r="L222" s="59"/>
      <c r="M222" s="59"/>
      <c r="N222" s="59"/>
      <c r="O222" s="59"/>
    </row>
    <row r="223" spans="1:15" x14ac:dyDescent="0.3">
      <c r="A223" s="58"/>
      <c r="G223" s="3" t="str">
        <f t="shared" si="3"/>
        <v/>
      </c>
      <c r="H223" s="59"/>
      <c r="I223" s="59"/>
      <c r="J223" s="59"/>
      <c r="K223" s="59"/>
      <c r="L223" s="59"/>
      <c r="M223" s="59"/>
      <c r="N223" s="59"/>
      <c r="O223" s="59"/>
    </row>
    <row r="224" spans="1:15" x14ac:dyDescent="0.3">
      <c r="A224" s="58"/>
      <c r="G224" s="3" t="str">
        <f t="shared" si="3"/>
        <v/>
      </c>
      <c r="H224" s="59"/>
      <c r="I224" s="59"/>
      <c r="J224" s="59"/>
      <c r="K224" s="59"/>
      <c r="L224" s="59"/>
      <c r="M224" s="59"/>
      <c r="N224" s="59"/>
      <c r="O224" s="59"/>
    </row>
    <row r="225" spans="1:15" x14ac:dyDescent="0.3">
      <c r="A225" s="58"/>
      <c r="G225" s="3" t="str">
        <f t="shared" si="3"/>
        <v/>
      </c>
      <c r="H225" s="59"/>
      <c r="I225" s="59"/>
      <c r="J225" s="59"/>
      <c r="K225" s="59"/>
      <c r="L225" s="59"/>
      <c r="M225" s="59"/>
      <c r="N225" s="59"/>
      <c r="O225" s="59"/>
    </row>
    <row r="226" spans="1:15" x14ac:dyDescent="0.3">
      <c r="A226" s="58"/>
      <c r="G226" s="3" t="str">
        <f t="shared" si="3"/>
        <v/>
      </c>
      <c r="H226" s="59"/>
      <c r="I226" s="59"/>
      <c r="J226" s="59"/>
      <c r="K226" s="59"/>
      <c r="L226" s="59"/>
      <c r="M226" s="59"/>
      <c r="N226" s="59"/>
      <c r="O226" s="59"/>
    </row>
    <row r="227" spans="1:15" x14ac:dyDescent="0.3">
      <c r="A227" s="58"/>
      <c r="G227" s="3" t="str">
        <f t="shared" si="3"/>
        <v/>
      </c>
      <c r="H227" s="59"/>
      <c r="I227" s="59"/>
      <c r="J227" s="59"/>
      <c r="K227" s="59"/>
      <c r="L227" s="59"/>
      <c r="M227" s="59"/>
      <c r="N227" s="59"/>
      <c r="O227" s="59"/>
    </row>
    <row r="228" spans="1:15" x14ac:dyDescent="0.3">
      <c r="A228" s="58"/>
      <c r="G228" s="3" t="str">
        <f t="shared" si="3"/>
        <v/>
      </c>
      <c r="H228" s="59"/>
      <c r="I228" s="59"/>
      <c r="J228" s="59"/>
      <c r="K228" s="59"/>
      <c r="L228" s="59"/>
      <c r="M228" s="59"/>
      <c r="N228" s="59"/>
      <c r="O228" s="59"/>
    </row>
    <row r="229" spans="1:15" x14ac:dyDescent="0.3">
      <c r="A229" s="58"/>
      <c r="G229" s="3" t="str">
        <f t="shared" si="3"/>
        <v/>
      </c>
      <c r="H229" s="59"/>
      <c r="I229" s="59"/>
      <c r="J229" s="59"/>
      <c r="K229" s="59"/>
      <c r="L229" s="59"/>
      <c r="M229" s="59"/>
      <c r="N229" s="59"/>
      <c r="O229" s="59"/>
    </row>
    <row r="230" spans="1:15" x14ac:dyDescent="0.3">
      <c r="A230" s="58"/>
      <c r="G230" s="3" t="str">
        <f t="shared" si="3"/>
        <v/>
      </c>
      <c r="H230" s="59"/>
      <c r="I230" s="59"/>
      <c r="J230" s="59"/>
      <c r="K230" s="59"/>
      <c r="L230" s="59"/>
      <c r="M230" s="59"/>
      <c r="N230" s="59"/>
      <c r="O230" s="59"/>
    </row>
    <row r="231" spans="1:15" x14ac:dyDescent="0.3">
      <c r="A231" s="58"/>
      <c r="G231" s="3" t="str">
        <f t="shared" si="3"/>
        <v/>
      </c>
      <c r="H231" s="59"/>
      <c r="I231" s="59"/>
      <c r="J231" s="59"/>
      <c r="K231" s="59"/>
      <c r="L231" s="59"/>
      <c r="M231" s="59"/>
      <c r="N231" s="59"/>
      <c r="O231" s="59"/>
    </row>
    <row r="232" spans="1:15" x14ac:dyDescent="0.3">
      <c r="A232" s="58"/>
      <c r="G232" s="3" t="str">
        <f t="shared" si="3"/>
        <v/>
      </c>
      <c r="H232" s="59"/>
      <c r="I232" s="59"/>
      <c r="J232" s="59"/>
      <c r="K232" s="59"/>
      <c r="L232" s="59"/>
      <c r="M232" s="59"/>
      <c r="N232" s="59"/>
      <c r="O232" s="59"/>
    </row>
    <row r="233" spans="1:15" x14ac:dyDescent="0.3">
      <c r="A233" s="58"/>
      <c r="G233" s="3" t="str">
        <f t="shared" si="3"/>
        <v/>
      </c>
      <c r="H233" s="59"/>
      <c r="I233" s="59"/>
      <c r="J233" s="59"/>
      <c r="K233" s="59"/>
      <c r="L233" s="59"/>
      <c r="M233" s="59"/>
      <c r="N233" s="59"/>
      <c r="O233" s="59"/>
    </row>
    <row r="234" spans="1:15" x14ac:dyDescent="0.3">
      <c r="A234" s="58"/>
      <c r="G234" s="3" t="str">
        <f t="shared" si="3"/>
        <v/>
      </c>
      <c r="H234" s="59"/>
      <c r="I234" s="59"/>
      <c r="J234" s="59"/>
      <c r="K234" s="59"/>
      <c r="L234" s="59"/>
      <c r="M234" s="59"/>
      <c r="N234" s="59"/>
      <c r="O234" s="59"/>
    </row>
    <row r="235" spans="1:15" x14ac:dyDescent="0.3">
      <c r="A235" s="58"/>
      <c r="G235" s="3" t="str">
        <f t="shared" si="3"/>
        <v/>
      </c>
      <c r="H235" s="59"/>
      <c r="I235" s="59"/>
      <c r="J235" s="59"/>
      <c r="K235" s="59"/>
      <c r="L235" s="59"/>
      <c r="M235" s="59"/>
      <c r="N235" s="59"/>
      <c r="O235" s="59"/>
    </row>
    <row r="236" spans="1:15" x14ac:dyDescent="0.3">
      <c r="A236" s="58"/>
      <c r="G236" s="3" t="str">
        <f t="shared" si="3"/>
        <v/>
      </c>
      <c r="H236" s="59"/>
      <c r="I236" s="59"/>
      <c r="J236" s="59"/>
      <c r="K236" s="59"/>
      <c r="L236" s="59"/>
      <c r="M236" s="59"/>
      <c r="N236" s="59"/>
      <c r="O236" s="59"/>
    </row>
    <row r="237" spans="1:15" x14ac:dyDescent="0.3">
      <c r="A237" s="58"/>
      <c r="G237" s="3" t="str">
        <f t="shared" si="3"/>
        <v/>
      </c>
      <c r="H237" s="59"/>
      <c r="I237" s="59"/>
      <c r="J237" s="59"/>
      <c r="K237" s="59"/>
      <c r="L237" s="59"/>
      <c r="M237" s="59"/>
      <c r="N237" s="59"/>
      <c r="O237" s="59"/>
    </row>
    <row r="238" spans="1:15" x14ac:dyDescent="0.3">
      <c r="A238" s="58"/>
      <c r="G238" s="3" t="str">
        <f t="shared" si="3"/>
        <v/>
      </c>
      <c r="H238" s="59"/>
      <c r="I238" s="59"/>
      <c r="J238" s="59"/>
      <c r="K238" s="59"/>
      <c r="L238" s="59"/>
      <c r="M238" s="59"/>
      <c r="N238" s="59"/>
      <c r="O238" s="59"/>
    </row>
    <row r="239" spans="1:15" x14ac:dyDescent="0.3">
      <c r="A239" s="58"/>
      <c r="G239" s="3" t="str">
        <f t="shared" si="3"/>
        <v/>
      </c>
      <c r="H239" s="59"/>
      <c r="I239" s="59"/>
      <c r="J239" s="59"/>
      <c r="K239" s="59"/>
      <c r="L239" s="59"/>
      <c r="M239" s="59"/>
      <c r="N239" s="59"/>
      <c r="O239" s="59"/>
    </row>
    <row r="240" spans="1:15" x14ac:dyDescent="0.3">
      <c r="A240" s="58"/>
      <c r="G240" s="3" t="str">
        <f t="shared" si="3"/>
        <v/>
      </c>
      <c r="H240" s="59"/>
      <c r="I240" s="59"/>
      <c r="J240" s="59"/>
      <c r="K240" s="59"/>
      <c r="L240" s="59"/>
      <c r="M240" s="59"/>
      <c r="N240" s="59"/>
      <c r="O240" s="59"/>
    </row>
    <row r="241" spans="1:15" x14ac:dyDescent="0.3">
      <c r="A241" s="58"/>
      <c r="G241" s="3" t="str">
        <f t="shared" si="3"/>
        <v/>
      </c>
      <c r="H241" s="59"/>
      <c r="I241" s="59"/>
      <c r="J241" s="59"/>
      <c r="K241" s="59"/>
      <c r="L241" s="59"/>
      <c r="M241" s="59"/>
      <c r="N241" s="59"/>
      <c r="O241" s="59"/>
    </row>
    <row r="242" spans="1:15" x14ac:dyDescent="0.3">
      <c r="A242" s="58"/>
      <c r="G242" s="3" t="str">
        <f t="shared" si="3"/>
        <v/>
      </c>
      <c r="H242" s="59"/>
      <c r="I242" s="59"/>
      <c r="J242" s="59"/>
      <c r="K242" s="59"/>
      <c r="L242" s="59"/>
      <c r="M242" s="59"/>
      <c r="N242" s="59"/>
      <c r="O242" s="59"/>
    </row>
    <row r="243" spans="1:15" x14ac:dyDescent="0.3">
      <c r="A243" s="58"/>
      <c r="G243" s="3" t="str">
        <f t="shared" si="3"/>
        <v/>
      </c>
      <c r="H243" s="59"/>
      <c r="I243" s="59"/>
      <c r="J243" s="59"/>
      <c r="K243" s="59"/>
      <c r="L243" s="59"/>
      <c r="M243" s="59"/>
      <c r="N243" s="59"/>
      <c r="O243" s="59"/>
    </row>
    <row r="244" spans="1:15" x14ac:dyDescent="0.3">
      <c r="A244" s="58"/>
      <c r="G244" s="3" t="str">
        <f t="shared" si="3"/>
        <v/>
      </c>
      <c r="H244" s="59"/>
      <c r="I244" s="59"/>
      <c r="J244" s="59"/>
      <c r="K244" s="59"/>
      <c r="L244" s="59"/>
      <c r="M244" s="59"/>
      <c r="N244" s="59"/>
      <c r="O244" s="59"/>
    </row>
    <row r="245" spans="1:15" x14ac:dyDescent="0.3">
      <c r="A245" s="58"/>
      <c r="G245" s="3" t="str">
        <f t="shared" si="3"/>
        <v/>
      </c>
      <c r="H245" s="59"/>
      <c r="I245" s="59"/>
      <c r="J245" s="59"/>
      <c r="K245" s="59"/>
      <c r="L245" s="59"/>
      <c r="M245" s="59"/>
      <c r="N245" s="59"/>
      <c r="O245" s="59"/>
    </row>
    <row r="246" spans="1:15" x14ac:dyDescent="0.3">
      <c r="A246" s="58"/>
      <c r="G246" s="3" t="str">
        <f t="shared" si="3"/>
        <v/>
      </c>
      <c r="H246" s="59"/>
      <c r="I246" s="59"/>
      <c r="J246" s="59"/>
      <c r="K246" s="59"/>
      <c r="L246" s="59"/>
      <c r="M246" s="59"/>
      <c r="N246" s="59"/>
      <c r="O246" s="59"/>
    </row>
    <row r="247" spans="1:15" x14ac:dyDescent="0.3">
      <c r="A247" s="58"/>
      <c r="G247" s="3" t="str">
        <f t="shared" si="3"/>
        <v/>
      </c>
      <c r="H247" s="59"/>
      <c r="I247" s="59"/>
      <c r="J247" s="59"/>
      <c r="K247" s="59"/>
      <c r="L247" s="59"/>
      <c r="M247" s="59"/>
      <c r="N247" s="59"/>
      <c r="O247" s="59"/>
    </row>
    <row r="248" spans="1:15" x14ac:dyDescent="0.3">
      <c r="A248" s="58"/>
      <c r="G248" s="3" t="str">
        <f t="shared" si="3"/>
        <v/>
      </c>
      <c r="H248" s="59"/>
      <c r="I248" s="59"/>
      <c r="J248" s="59"/>
      <c r="K248" s="59"/>
      <c r="L248" s="59"/>
      <c r="M248" s="59"/>
      <c r="N248" s="59"/>
      <c r="O248" s="59"/>
    </row>
    <row r="249" spans="1:15" x14ac:dyDescent="0.3">
      <c r="A249" s="58"/>
      <c r="G249" s="3" t="str">
        <f t="shared" si="3"/>
        <v/>
      </c>
      <c r="H249" s="59"/>
      <c r="I249" s="59"/>
      <c r="J249" s="59"/>
      <c r="K249" s="59"/>
      <c r="L249" s="59"/>
      <c r="M249" s="59"/>
      <c r="N249" s="59"/>
      <c r="O249" s="59"/>
    </row>
    <row r="250" spans="1:15" x14ac:dyDescent="0.3">
      <c r="A250" s="58"/>
      <c r="G250" s="3" t="str">
        <f t="shared" si="3"/>
        <v/>
      </c>
      <c r="H250" s="59"/>
      <c r="I250" s="59"/>
      <c r="J250" s="59"/>
      <c r="K250" s="59"/>
      <c r="L250" s="59"/>
      <c r="M250" s="59"/>
      <c r="N250" s="59"/>
      <c r="O250" s="59"/>
    </row>
    <row r="251" spans="1:15" x14ac:dyDescent="0.3">
      <c r="A251" s="58"/>
      <c r="G251" s="3" t="str">
        <f t="shared" si="3"/>
        <v/>
      </c>
      <c r="H251" s="59"/>
      <c r="I251" s="59"/>
      <c r="J251" s="59"/>
      <c r="K251" s="59"/>
      <c r="L251" s="59"/>
      <c r="M251" s="59"/>
      <c r="N251" s="59"/>
      <c r="O251" s="59"/>
    </row>
    <row r="252" spans="1:15" x14ac:dyDescent="0.3">
      <c r="A252" s="58"/>
      <c r="G252" s="3" t="str">
        <f t="shared" si="3"/>
        <v/>
      </c>
      <c r="H252" s="59"/>
      <c r="I252" s="59"/>
      <c r="J252" s="59"/>
      <c r="K252" s="59"/>
      <c r="L252" s="59"/>
      <c r="M252" s="59"/>
      <c r="N252" s="59"/>
      <c r="O252" s="59"/>
    </row>
    <row r="253" spans="1:15" x14ac:dyDescent="0.3">
      <c r="A253" s="58"/>
      <c r="G253" s="3" t="str">
        <f t="shared" si="3"/>
        <v/>
      </c>
      <c r="H253" s="59"/>
      <c r="I253" s="59"/>
      <c r="J253" s="59"/>
      <c r="K253" s="59"/>
      <c r="L253" s="59"/>
      <c r="M253" s="59"/>
      <c r="N253" s="59"/>
      <c r="O253" s="59"/>
    </row>
    <row r="254" spans="1:15" x14ac:dyDescent="0.3">
      <c r="A254" s="58"/>
      <c r="G254" s="3" t="str">
        <f t="shared" si="3"/>
        <v/>
      </c>
      <c r="H254" s="59"/>
      <c r="I254" s="59"/>
      <c r="J254" s="59"/>
      <c r="K254" s="59"/>
      <c r="L254" s="59"/>
      <c r="M254" s="59"/>
      <c r="N254" s="59"/>
      <c r="O254" s="59"/>
    </row>
    <row r="255" spans="1:15" x14ac:dyDescent="0.3">
      <c r="A255" s="58"/>
      <c r="G255" s="3" t="str">
        <f t="shared" si="3"/>
        <v/>
      </c>
      <c r="H255" s="59"/>
      <c r="I255" s="59"/>
      <c r="J255" s="59"/>
      <c r="K255" s="59"/>
      <c r="L255" s="59"/>
      <c r="M255" s="59"/>
      <c r="N255" s="59"/>
      <c r="O255" s="59"/>
    </row>
    <row r="256" spans="1:15" x14ac:dyDescent="0.3">
      <c r="A256" s="58"/>
      <c r="G256" s="3" t="str">
        <f t="shared" si="3"/>
        <v/>
      </c>
      <c r="H256" s="59"/>
      <c r="I256" s="59"/>
      <c r="J256" s="59"/>
      <c r="K256" s="59"/>
      <c r="L256" s="59"/>
      <c r="M256" s="59"/>
      <c r="N256" s="59"/>
      <c r="O256" s="59"/>
    </row>
    <row r="257" spans="1:15" x14ac:dyDescent="0.3">
      <c r="A257" s="58"/>
      <c r="G257" s="3" t="str">
        <f t="shared" si="3"/>
        <v/>
      </c>
      <c r="H257" s="59"/>
      <c r="I257" s="59"/>
      <c r="J257" s="59"/>
      <c r="K257" s="59"/>
      <c r="L257" s="59"/>
      <c r="M257" s="59"/>
      <c r="N257" s="59"/>
      <c r="O257" s="59"/>
    </row>
    <row r="258" spans="1:15" x14ac:dyDescent="0.3">
      <c r="A258" s="58"/>
      <c r="G258" s="3" t="str">
        <f t="shared" si="3"/>
        <v/>
      </c>
      <c r="H258" s="59"/>
      <c r="I258" s="59"/>
      <c r="J258" s="59"/>
      <c r="K258" s="59"/>
      <c r="L258" s="59"/>
      <c r="M258" s="59"/>
      <c r="N258" s="59"/>
      <c r="O258" s="59"/>
    </row>
    <row r="259" spans="1:15" x14ac:dyDescent="0.3">
      <c r="A259" s="58"/>
      <c r="G259" s="3" t="str">
        <f t="shared" si="3"/>
        <v/>
      </c>
      <c r="H259" s="59"/>
      <c r="I259" s="59"/>
      <c r="J259" s="59"/>
      <c r="K259" s="59"/>
      <c r="L259" s="59"/>
      <c r="M259" s="59"/>
      <c r="N259" s="59"/>
      <c r="O259" s="59"/>
    </row>
    <row r="260" spans="1:15" x14ac:dyDescent="0.3">
      <c r="A260" s="58"/>
      <c r="G260" s="3" t="str">
        <f t="shared" si="3"/>
        <v/>
      </c>
      <c r="H260" s="59"/>
      <c r="I260" s="59"/>
      <c r="J260" s="59"/>
      <c r="K260" s="59"/>
      <c r="L260" s="59"/>
      <c r="M260" s="59"/>
      <c r="N260" s="59"/>
      <c r="O260" s="59"/>
    </row>
    <row r="261" spans="1:15" x14ac:dyDescent="0.3">
      <c r="A261" s="58"/>
      <c r="G261" s="3" t="str">
        <f t="shared" ref="G261:G324" si="4">IF(OR(E261="",F261=""),"",MAX(0,F261-E261))</f>
        <v/>
      </c>
      <c r="H261" s="59"/>
      <c r="I261" s="59"/>
      <c r="J261" s="59"/>
      <c r="K261" s="59"/>
      <c r="L261" s="59"/>
      <c r="M261" s="59"/>
      <c r="N261" s="59"/>
      <c r="O261" s="59"/>
    </row>
    <row r="262" spans="1:15" x14ac:dyDescent="0.3">
      <c r="A262" s="58"/>
      <c r="G262" s="3" t="str">
        <f t="shared" si="4"/>
        <v/>
      </c>
      <c r="H262" s="59"/>
      <c r="I262" s="59"/>
      <c r="J262" s="59"/>
      <c r="K262" s="59"/>
      <c r="L262" s="59"/>
      <c r="M262" s="59"/>
      <c r="N262" s="59"/>
      <c r="O262" s="59"/>
    </row>
    <row r="263" spans="1:15" x14ac:dyDescent="0.3">
      <c r="A263" s="58"/>
      <c r="G263" s="3" t="str">
        <f t="shared" si="4"/>
        <v/>
      </c>
      <c r="H263" s="59"/>
      <c r="I263" s="59"/>
      <c r="J263" s="59"/>
      <c r="K263" s="59"/>
      <c r="L263" s="59"/>
      <c r="M263" s="59"/>
      <c r="N263" s="59"/>
      <c r="O263" s="59"/>
    </row>
    <row r="264" spans="1:15" x14ac:dyDescent="0.3">
      <c r="A264" s="58"/>
      <c r="G264" s="3" t="str">
        <f t="shared" si="4"/>
        <v/>
      </c>
      <c r="H264" s="59"/>
      <c r="I264" s="59"/>
      <c r="J264" s="59"/>
      <c r="K264" s="59"/>
      <c r="L264" s="59"/>
      <c r="M264" s="59"/>
      <c r="N264" s="59"/>
      <c r="O264" s="59"/>
    </row>
    <row r="265" spans="1:15" x14ac:dyDescent="0.3">
      <c r="A265" s="58"/>
      <c r="G265" s="3" t="str">
        <f t="shared" si="4"/>
        <v/>
      </c>
      <c r="H265" s="59"/>
      <c r="I265" s="59"/>
      <c r="J265" s="59"/>
      <c r="K265" s="59"/>
      <c r="L265" s="59"/>
      <c r="M265" s="59"/>
      <c r="N265" s="59"/>
      <c r="O265" s="59"/>
    </row>
    <row r="266" spans="1:15" x14ac:dyDescent="0.3">
      <c r="A266" s="58"/>
      <c r="G266" s="3" t="str">
        <f t="shared" si="4"/>
        <v/>
      </c>
      <c r="H266" s="59"/>
      <c r="I266" s="59"/>
      <c r="J266" s="59"/>
      <c r="K266" s="59"/>
      <c r="L266" s="59"/>
      <c r="M266" s="59"/>
      <c r="N266" s="59"/>
      <c r="O266" s="59"/>
    </row>
    <row r="267" spans="1:15" x14ac:dyDescent="0.3">
      <c r="A267" s="58"/>
      <c r="G267" s="3" t="str">
        <f t="shared" si="4"/>
        <v/>
      </c>
      <c r="H267" s="59"/>
      <c r="I267" s="59"/>
      <c r="J267" s="59"/>
      <c r="K267" s="59"/>
      <c r="L267" s="59"/>
      <c r="M267" s="59"/>
      <c r="N267" s="59"/>
      <c r="O267" s="59"/>
    </row>
    <row r="268" spans="1:15" x14ac:dyDescent="0.3">
      <c r="A268" s="58"/>
      <c r="G268" s="3" t="str">
        <f t="shared" si="4"/>
        <v/>
      </c>
      <c r="H268" s="59"/>
      <c r="I268" s="59"/>
      <c r="J268" s="59"/>
      <c r="K268" s="59"/>
      <c r="L268" s="59"/>
      <c r="M268" s="59"/>
      <c r="N268" s="59"/>
      <c r="O268" s="59"/>
    </row>
    <row r="269" spans="1:15" x14ac:dyDescent="0.3">
      <c r="A269" s="58"/>
      <c r="G269" s="3" t="str">
        <f t="shared" si="4"/>
        <v/>
      </c>
      <c r="H269" s="59"/>
      <c r="I269" s="59"/>
      <c r="J269" s="59"/>
      <c r="K269" s="59"/>
      <c r="L269" s="59"/>
      <c r="M269" s="59"/>
      <c r="N269" s="59"/>
      <c r="O269" s="59"/>
    </row>
    <row r="270" spans="1:15" x14ac:dyDescent="0.3">
      <c r="A270" s="58"/>
      <c r="G270" s="3" t="str">
        <f t="shared" si="4"/>
        <v/>
      </c>
      <c r="H270" s="59"/>
      <c r="I270" s="59"/>
      <c r="J270" s="59"/>
      <c r="K270" s="59"/>
      <c r="L270" s="59"/>
      <c r="M270" s="59"/>
      <c r="N270" s="59"/>
      <c r="O270" s="59"/>
    </row>
    <row r="271" spans="1:15" x14ac:dyDescent="0.3">
      <c r="A271" s="58"/>
      <c r="G271" s="3" t="str">
        <f t="shared" si="4"/>
        <v/>
      </c>
      <c r="H271" s="59"/>
      <c r="I271" s="59"/>
      <c r="J271" s="59"/>
      <c r="K271" s="59"/>
      <c r="L271" s="59"/>
      <c r="M271" s="59"/>
      <c r="N271" s="59"/>
      <c r="O271" s="59"/>
    </row>
    <row r="272" spans="1:15" x14ac:dyDescent="0.3">
      <c r="A272" s="58"/>
      <c r="G272" s="3" t="str">
        <f t="shared" si="4"/>
        <v/>
      </c>
      <c r="H272" s="59"/>
      <c r="I272" s="59"/>
      <c r="J272" s="59"/>
      <c r="K272" s="59"/>
      <c r="L272" s="59"/>
      <c r="M272" s="59"/>
      <c r="N272" s="59"/>
      <c r="O272" s="59"/>
    </row>
    <row r="273" spans="1:15" x14ac:dyDescent="0.3">
      <c r="A273" s="58"/>
      <c r="G273" s="3" t="str">
        <f t="shared" si="4"/>
        <v/>
      </c>
      <c r="H273" s="59"/>
      <c r="I273" s="59"/>
      <c r="J273" s="59"/>
      <c r="K273" s="59"/>
      <c r="L273" s="59"/>
      <c r="M273" s="59"/>
      <c r="N273" s="59"/>
      <c r="O273" s="59"/>
    </row>
    <row r="274" spans="1:15" x14ac:dyDescent="0.3">
      <c r="A274" s="58"/>
      <c r="G274" s="3" t="str">
        <f t="shared" si="4"/>
        <v/>
      </c>
      <c r="H274" s="59"/>
      <c r="I274" s="59"/>
      <c r="J274" s="59"/>
      <c r="K274" s="59"/>
      <c r="L274" s="59"/>
      <c r="M274" s="59"/>
      <c r="N274" s="59"/>
      <c r="O274" s="59"/>
    </row>
    <row r="275" spans="1:15" x14ac:dyDescent="0.3">
      <c r="A275" s="58"/>
      <c r="G275" s="3" t="str">
        <f t="shared" si="4"/>
        <v/>
      </c>
      <c r="H275" s="59"/>
      <c r="I275" s="59"/>
      <c r="J275" s="59"/>
      <c r="K275" s="59"/>
      <c r="L275" s="59"/>
      <c r="M275" s="59"/>
      <c r="N275" s="59"/>
      <c r="O275" s="59"/>
    </row>
    <row r="276" spans="1:15" x14ac:dyDescent="0.3">
      <c r="A276" s="58"/>
      <c r="G276" s="3" t="str">
        <f t="shared" si="4"/>
        <v/>
      </c>
      <c r="H276" s="59"/>
      <c r="I276" s="59"/>
      <c r="J276" s="59"/>
      <c r="K276" s="59"/>
      <c r="L276" s="59"/>
      <c r="M276" s="59"/>
      <c r="N276" s="59"/>
      <c r="O276" s="59"/>
    </row>
    <row r="277" spans="1:15" x14ac:dyDescent="0.3">
      <c r="A277" s="58"/>
      <c r="G277" s="3" t="str">
        <f t="shared" si="4"/>
        <v/>
      </c>
      <c r="H277" s="59"/>
      <c r="I277" s="59"/>
      <c r="J277" s="59"/>
      <c r="K277" s="59"/>
      <c r="L277" s="59"/>
      <c r="M277" s="59"/>
      <c r="N277" s="59"/>
      <c r="O277" s="59"/>
    </row>
    <row r="278" spans="1:15" x14ac:dyDescent="0.3">
      <c r="A278" s="58"/>
      <c r="G278" s="3" t="str">
        <f t="shared" si="4"/>
        <v/>
      </c>
      <c r="H278" s="59"/>
      <c r="I278" s="59"/>
      <c r="J278" s="59"/>
      <c r="K278" s="59"/>
      <c r="L278" s="59"/>
      <c r="M278" s="59"/>
      <c r="N278" s="59"/>
      <c r="O278" s="59"/>
    </row>
    <row r="279" spans="1:15" x14ac:dyDescent="0.3">
      <c r="A279" s="58"/>
      <c r="G279" s="3" t="str">
        <f t="shared" si="4"/>
        <v/>
      </c>
      <c r="H279" s="59"/>
      <c r="I279" s="59"/>
      <c r="J279" s="59"/>
      <c r="K279" s="59"/>
      <c r="L279" s="59"/>
      <c r="M279" s="59"/>
      <c r="N279" s="59"/>
      <c r="O279" s="59"/>
    </row>
    <row r="280" spans="1:15" x14ac:dyDescent="0.3">
      <c r="A280" s="58"/>
      <c r="G280" s="3" t="str">
        <f t="shared" si="4"/>
        <v/>
      </c>
      <c r="H280" s="59"/>
      <c r="I280" s="59"/>
      <c r="J280" s="59"/>
      <c r="K280" s="59"/>
      <c r="L280" s="59"/>
      <c r="M280" s="59"/>
      <c r="N280" s="59"/>
      <c r="O280" s="59"/>
    </row>
    <row r="281" spans="1:15" x14ac:dyDescent="0.3">
      <c r="A281" s="58"/>
      <c r="G281" s="3" t="str">
        <f t="shared" si="4"/>
        <v/>
      </c>
      <c r="H281" s="59"/>
      <c r="I281" s="59"/>
      <c r="J281" s="59"/>
      <c r="K281" s="59"/>
      <c r="L281" s="59"/>
      <c r="M281" s="59"/>
      <c r="N281" s="59"/>
      <c r="O281" s="59"/>
    </row>
    <row r="282" spans="1:15" x14ac:dyDescent="0.3">
      <c r="A282" s="58"/>
      <c r="G282" s="3" t="str">
        <f t="shared" si="4"/>
        <v/>
      </c>
      <c r="H282" s="59"/>
      <c r="I282" s="59"/>
      <c r="J282" s="59"/>
      <c r="K282" s="59"/>
      <c r="L282" s="59"/>
      <c r="M282" s="59"/>
      <c r="N282" s="59"/>
      <c r="O282" s="59"/>
    </row>
    <row r="283" spans="1:15" x14ac:dyDescent="0.3">
      <c r="A283" s="58"/>
      <c r="G283" s="3" t="str">
        <f t="shared" si="4"/>
        <v/>
      </c>
      <c r="H283" s="59"/>
      <c r="I283" s="59"/>
      <c r="J283" s="59"/>
      <c r="K283" s="59"/>
      <c r="L283" s="59"/>
      <c r="M283" s="59"/>
      <c r="N283" s="59"/>
      <c r="O283" s="59"/>
    </row>
    <row r="284" spans="1:15" x14ac:dyDescent="0.3">
      <c r="A284" s="58"/>
      <c r="G284" s="3" t="str">
        <f t="shared" si="4"/>
        <v/>
      </c>
      <c r="H284" s="59"/>
      <c r="I284" s="59"/>
      <c r="J284" s="59"/>
      <c r="K284" s="59"/>
      <c r="L284" s="59"/>
      <c r="M284" s="59"/>
      <c r="N284" s="59"/>
      <c r="O284" s="59"/>
    </row>
    <row r="285" spans="1:15" x14ac:dyDescent="0.3">
      <c r="A285" s="58"/>
      <c r="G285" s="3" t="str">
        <f t="shared" si="4"/>
        <v/>
      </c>
      <c r="H285" s="59"/>
      <c r="I285" s="59"/>
      <c r="J285" s="59"/>
      <c r="K285" s="59"/>
      <c r="L285" s="59"/>
      <c r="M285" s="59"/>
      <c r="N285" s="59"/>
      <c r="O285" s="59"/>
    </row>
    <row r="286" spans="1:15" x14ac:dyDescent="0.3">
      <c r="A286" s="58"/>
      <c r="G286" s="3" t="str">
        <f t="shared" si="4"/>
        <v/>
      </c>
      <c r="H286" s="59"/>
      <c r="I286" s="59"/>
      <c r="J286" s="59"/>
      <c r="K286" s="59"/>
      <c r="L286" s="59"/>
      <c r="M286" s="59"/>
      <c r="N286" s="59"/>
      <c r="O286" s="59"/>
    </row>
    <row r="287" spans="1:15" x14ac:dyDescent="0.3">
      <c r="A287" s="58"/>
      <c r="G287" s="3" t="str">
        <f t="shared" si="4"/>
        <v/>
      </c>
      <c r="H287" s="59"/>
      <c r="I287" s="59"/>
      <c r="J287" s="59"/>
      <c r="K287" s="59"/>
      <c r="L287" s="59"/>
      <c r="M287" s="59"/>
      <c r="N287" s="59"/>
      <c r="O287" s="59"/>
    </row>
    <row r="288" spans="1:15" x14ac:dyDescent="0.3">
      <c r="A288" s="58"/>
      <c r="G288" s="3" t="str">
        <f t="shared" si="4"/>
        <v/>
      </c>
      <c r="H288" s="59"/>
      <c r="I288" s="59"/>
      <c r="J288" s="59"/>
      <c r="K288" s="59"/>
      <c r="L288" s="59"/>
      <c r="M288" s="59"/>
      <c r="N288" s="59"/>
      <c r="O288" s="59"/>
    </row>
    <row r="289" spans="1:15" x14ac:dyDescent="0.3">
      <c r="A289" s="58"/>
      <c r="G289" s="3" t="str">
        <f t="shared" si="4"/>
        <v/>
      </c>
      <c r="H289" s="59"/>
      <c r="I289" s="59"/>
      <c r="J289" s="59"/>
      <c r="K289" s="59"/>
      <c r="L289" s="59"/>
      <c r="M289" s="59"/>
      <c r="N289" s="59"/>
      <c r="O289" s="59"/>
    </row>
    <row r="290" spans="1:15" x14ac:dyDescent="0.3">
      <c r="A290" s="58"/>
      <c r="G290" s="3" t="str">
        <f t="shared" si="4"/>
        <v/>
      </c>
      <c r="H290" s="59"/>
      <c r="I290" s="59"/>
      <c r="J290" s="59"/>
      <c r="K290" s="59"/>
      <c r="L290" s="59"/>
      <c r="M290" s="59"/>
      <c r="N290" s="59"/>
      <c r="O290" s="59"/>
    </row>
    <row r="291" spans="1:15" x14ac:dyDescent="0.3">
      <c r="A291" s="58"/>
      <c r="G291" s="3" t="str">
        <f t="shared" si="4"/>
        <v/>
      </c>
      <c r="H291" s="59"/>
      <c r="I291" s="59"/>
      <c r="J291" s="59"/>
      <c r="K291" s="59"/>
      <c r="L291" s="59"/>
      <c r="M291" s="59"/>
      <c r="N291" s="59"/>
      <c r="O291" s="59"/>
    </row>
    <row r="292" spans="1:15" x14ac:dyDescent="0.3">
      <c r="A292" s="58"/>
      <c r="G292" s="3" t="str">
        <f t="shared" si="4"/>
        <v/>
      </c>
      <c r="H292" s="59"/>
      <c r="I292" s="59"/>
      <c r="J292" s="59"/>
      <c r="K292" s="59"/>
      <c r="L292" s="59"/>
      <c r="M292" s="59"/>
      <c r="N292" s="59"/>
      <c r="O292" s="59"/>
    </row>
    <row r="293" spans="1:15" x14ac:dyDescent="0.3">
      <c r="A293" s="58"/>
      <c r="G293" s="3" t="str">
        <f t="shared" si="4"/>
        <v/>
      </c>
      <c r="H293" s="59"/>
      <c r="I293" s="59"/>
      <c r="J293" s="59"/>
      <c r="K293" s="59"/>
      <c r="L293" s="59"/>
      <c r="M293" s="59"/>
      <c r="N293" s="59"/>
      <c r="O293" s="59"/>
    </row>
    <row r="294" spans="1:15" x14ac:dyDescent="0.3">
      <c r="A294" s="58"/>
      <c r="G294" s="3" t="str">
        <f t="shared" si="4"/>
        <v/>
      </c>
      <c r="H294" s="59"/>
      <c r="I294" s="59"/>
      <c r="J294" s="59"/>
      <c r="K294" s="59"/>
      <c r="L294" s="59"/>
      <c r="M294" s="59"/>
      <c r="N294" s="59"/>
      <c r="O294" s="59"/>
    </row>
    <row r="295" spans="1:15" x14ac:dyDescent="0.3">
      <c r="A295" s="58"/>
      <c r="G295" s="3" t="str">
        <f t="shared" si="4"/>
        <v/>
      </c>
      <c r="H295" s="59"/>
      <c r="I295" s="59"/>
      <c r="J295" s="59"/>
      <c r="K295" s="59"/>
      <c r="L295" s="59"/>
      <c r="M295" s="59"/>
      <c r="N295" s="59"/>
      <c r="O295" s="59"/>
    </row>
    <row r="296" spans="1:15" x14ac:dyDescent="0.3">
      <c r="A296" s="58"/>
      <c r="G296" s="3" t="str">
        <f t="shared" si="4"/>
        <v/>
      </c>
      <c r="H296" s="59"/>
      <c r="I296" s="59"/>
      <c r="J296" s="59"/>
      <c r="K296" s="59"/>
      <c r="L296" s="59"/>
      <c r="M296" s="59"/>
      <c r="N296" s="59"/>
      <c r="O296" s="59"/>
    </row>
    <row r="297" spans="1:15" x14ac:dyDescent="0.3">
      <c r="A297" s="58"/>
      <c r="G297" s="3" t="str">
        <f t="shared" si="4"/>
        <v/>
      </c>
      <c r="H297" s="59"/>
      <c r="I297" s="59"/>
      <c r="J297" s="59"/>
      <c r="K297" s="59"/>
      <c r="L297" s="59"/>
      <c r="M297" s="59"/>
      <c r="N297" s="59"/>
      <c r="O297" s="59"/>
    </row>
    <row r="298" spans="1:15" x14ac:dyDescent="0.3">
      <c r="A298" s="58"/>
      <c r="G298" s="3" t="str">
        <f t="shared" si="4"/>
        <v/>
      </c>
      <c r="H298" s="59"/>
      <c r="I298" s="59"/>
      <c r="J298" s="59"/>
      <c r="K298" s="59"/>
      <c r="L298" s="59"/>
      <c r="M298" s="59"/>
      <c r="N298" s="59"/>
      <c r="O298" s="59"/>
    </row>
    <row r="299" spans="1:15" x14ac:dyDescent="0.3">
      <c r="A299" s="58"/>
      <c r="G299" s="3" t="str">
        <f t="shared" si="4"/>
        <v/>
      </c>
      <c r="H299" s="59"/>
      <c r="I299" s="59"/>
      <c r="J299" s="59"/>
      <c r="K299" s="59"/>
      <c r="L299" s="59"/>
      <c r="M299" s="59"/>
      <c r="N299" s="59"/>
      <c r="O299" s="59"/>
    </row>
    <row r="300" spans="1:15" x14ac:dyDescent="0.3">
      <c r="A300" s="58"/>
      <c r="G300" s="3" t="str">
        <f t="shared" si="4"/>
        <v/>
      </c>
      <c r="H300" s="59"/>
      <c r="I300" s="59"/>
      <c r="J300" s="59"/>
      <c r="K300" s="59"/>
      <c r="L300" s="59"/>
      <c r="M300" s="59"/>
      <c r="N300" s="59"/>
      <c r="O300" s="59"/>
    </row>
    <row r="301" spans="1:15" x14ac:dyDescent="0.3">
      <c r="A301" s="58"/>
      <c r="G301" s="3" t="str">
        <f t="shared" si="4"/>
        <v/>
      </c>
      <c r="H301" s="59"/>
      <c r="I301" s="59"/>
      <c r="J301" s="59"/>
      <c r="K301" s="59"/>
      <c r="L301" s="59"/>
      <c r="M301" s="59"/>
      <c r="N301" s="59"/>
      <c r="O301" s="59"/>
    </row>
    <row r="302" spans="1:15" x14ac:dyDescent="0.3">
      <c r="A302" s="58"/>
      <c r="G302" s="3" t="str">
        <f t="shared" si="4"/>
        <v/>
      </c>
      <c r="H302" s="59"/>
      <c r="I302" s="59"/>
      <c r="J302" s="59"/>
      <c r="K302" s="59"/>
      <c r="L302" s="59"/>
      <c r="M302" s="59"/>
      <c r="N302" s="59"/>
      <c r="O302" s="59"/>
    </row>
    <row r="303" spans="1:15" x14ac:dyDescent="0.3">
      <c r="A303" s="58"/>
      <c r="G303" s="3" t="str">
        <f t="shared" si="4"/>
        <v/>
      </c>
      <c r="H303" s="59"/>
      <c r="I303" s="59"/>
      <c r="J303" s="59"/>
      <c r="K303" s="59"/>
      <c r="L303" s="59"/>
      <c r="M303" s="59"/>
      <c r="N303" s="59"/>
      <c r="O303" s="59"/>
    </row>
    <row r="304" spans="1:15" x14ac:dyDescent="0.3">
      <c r="A304" s="58"/>
      <c r="G304" s="3" t="str">
        <f t="shared" si="4"/>
        <v/>
      </c>
      <c r="H304" s="59"/>
      <c r="I304" s="59"/>
      <c r="J304" s="59"/>
      <c r="K304" s="59"/>
      <c r="L304" s="59"/>
      <c r="M304" s="59"/>
      <c r="N304" s="59"/>
      <c r="O304" s="59"/>
    </row>
  </sheetData>
  <autoFilter ref="A4:Q304" xr:uid="{00000000-0009-0000-0000-000005000000}"/>
  <mergeCells count="2">
    <mergeCell ref="A2:Q2"/>
    <mergeCell ref="A1:Q1"/>
  </mergeCells>
  <dataValidations count="1">
    <dataValidation type="list" allowBlank="1" sqref="P5:P304" xr:uid="{00000000-0002-0000-0500-000000000000}">
      <formula1>"Yes,No,N/A"</formula1>
    </dataValidation>
  </dataValidation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showGridLines="0" workbookViewId="0">
      <selection activeCell="A2" sqref="A2:XFD3"/>
    </sheetView>
  </sheetViews>
  <sheetFormatPr defaultRowHeight="14.4" x14ac:dyDescent="0.3"/>
  <cols>
    <col min="1" max="1" width="32" style="3" customWidth="1"/>
    <col min="2" max="2" width="18" style="3" customWidth="1"/>
    <col min="3" max="3" width="16" style="3" customWidth="1"/>
    <col min="4" max="4" width="24" style="3" customWidth="1"/>
    <col min="5" max="5" width="18" style="3" customWidth="1"/>
    <col min="6" max="6" width="38" style="3" customWidth="1"/>
    <col min="7" max="16384" width="8.88671875" style="3"/>
  </cols>
  <sheetData>
    <row r="1" spans="1:6" s="68" customFormat="1" ht="21" x14ac:dyDescent="0.4">
      <c r="A1" s="66" t="s">
        <v>253</v>
      </c>
      <c r="B1" s="67"/>
      <c r="C1" s="67"/>
      <c r="D1" s="67"/>
      <c r="E1" s="67"/>
      <c r="F1" s="67"/>
    </row>
    <row r="2" spans="1:6" s="16" customFormat="1" x14ac:dyDescent="0.3">
      <c r="A2" s="72" t="s">
        <v>254</v>
      </c>
      <c r="B2" s="73"/>
      <c r="C2" s="73"/>
      <c r="D2" s="73"/>
      <c r="E2" s="73"/>
      <c r="F2" s="73"/>
    </row>
    <row r="3" spans="1:6" s="16" customFormat="1" x14ac:dyDescent="0.3"/>
    <row r="4" spans="1:6" s="71" customFormat="1" x14ac:dyDescent="0.3">
      <c r="A4" s="69" t="s">
        <v>255</v>
      </c>
      <c r="B4" s="70"/>
    </row>
    <row r="5" spans="1:6" x14ac:dyDescent="0.3">
      <c r="A5" s="45" t="s">
        <v>256</v>
      </c>
      <c r="B5" s="60"/>
    </row>
    <row r="6" spans="1:6" x14ac:dyDescent="0.3">
      <c r="A6" s="45" t="s">
        <v>257</v>
      </c>
      <c r="B6" s="60"/>
    </row>
    <row r="7" spans="1:6" x14ac:dyDescent="0.3">
      <c r="A7" s="45" t="s">
        <v>258</v>
      </c>
      <c r="B7" s="61" t="str">
        <f>IF(B4="","",MIN(1,(B5+B6)/B4))</f>
        <v/>
      </c>
    </row>
    <row r="10" spans="1:6" ht="28.8" x14ac:dyDescent="0.3">
      <c r="A10" s="57" t="s">
        <v>259</v>
      </c>
      <c r="B10" s="57" t="s">
        <v>260</v>
      </c>
      <c r="C10" s="57" t="s">
        <v>261</v>
      </c>
      <c r="D10" s="57" t="s">
        <v>262</v>
      </c>
      <c r="E10" s="57" t="s">
        <v>263</v>
      </c>
      <c r="F10" s="57" t="s">
        <v>34</v>
      </c>
    </row>
    <row r="11" spans="1:6" x14ac:dyDescent="0.3">
      <c r="A11" s="3" t="s">
        <v>264</v>
      </c>
      <c r="B11" s="62"/>
      <c r="C11" s="63" t="str">
        <f t="shared" ref="C11:C24" si="0">$B$7</f>
        <v/>
      </c>
      <c r="D11" s="59" t="str">
        <f t="shared" ref="D11:D24" si="1">IF(B11="","",B11*C11)</f>
        <v/>
      </c>
    </row>
    <row r="12" spans="1:6" x14ac:dyDescent="0.3">
      <c r="A12" s="3" t="s">
        <v>265</v>
      </c>
      <c r="B12" s="62"/>
      <c r="C12" s="63" t="str">
        <f t="shared" si="0"/>
        <v/>
      </c>
      <c r="D12" s="59" t="str">
        <f t="shared" si="1"/>
        <v/>
      </c>
    </row>
    <row r="13" spans="1:6" x14ac:dyDescent="0.3">
      <c r="A13" s="3" t="s">
        <v>266</v>
      </c>
      <c r="B13" s="62"/>
      <c r="C13" s="63" t="str">
        <f t="shared" si="0"/>
        <v/>
      </c>
      <c r="D13" s="59" t="str">
        <f t="shared" si="1"/>
        <v/>
      </c>
    </row>
    <row r="14" spans="1:6" x14ac:dyDescent="0.3">
      <c r="A14" s="3" t="s">
        <v>267</v>
      </c>
      <c r="B14" s="62"/>
      <c r="C14" s="63" t="str">
        <f t="shared" si="0"/>
        <v/>
      </c>
      <c r="D14" s="59" t="str">
        <f t="shared" si="1"/>
        <v/>
      </c>
    </row>
    <row r="15" spans="1:6" x14ac:dyDescent="0.3">
      <c r="A15" s="3" t="s">
        <v>268</v>
      </c>
      <c r="B15" s="62"/>
      <c r="C15" s="63" t="str">
        <f t="shared" si="0"/>
        <v/>
      </c>
      <c r="D15" s="59" t="str">
        <f t="shared" si="1"/>
        <v/>
      </c>
    </row>
    <row r="16" spans="1:6" x14ac:dyDescent="0.3">
      <c r="A16" s="3" t="s">
        <v>269</v>
      </c>
      <c r="B16" s="62"/>
      <c r="C16" s="63" t="str">
        <f t="shared" si="0"/>
        <v/>
      </c>
      <c r="D16" s="59" t="str">
        <f t="shared" si="1"/>
        <v/>
      </c>
    </row>
    <row r="17" spans="1:6" x14ac:dyDescent="0.3">
      <c r="A17" s="3" t="s">
        <v>270</v>
      </c>
      <c r="B17" s="62"/>
      <c r="C17" s="63" t="str">
        <f t="shared" si="0"/>
        <v/>
      </c>
      <c r="D17" s="59" t="str">
        <f t="shared" si="1"/>
        <v/>
      </c>
    </row>
    <row r="18" spans="1:6" x14ac:dyDescent="0.3">
      <c r="A18" s="3" t="s">
        <v>271</v>
      </c>
      <c r="B18" s="62"/>
      <c r="C18" s="63" t="str">
        <f t="shared" si="0"/>
        <v/>
      </c>
      <c r="D18" s="59" t="str">
        <f t="shared" si="1"/>
        <v/>
      </c>
    </row>
    <row r="19" spans="1:6" x14ac:dyDescent="0.3">
      <c r="A19" s="3" t="s">
        <v>272</v>
      </c>
      <c r="B19" s="62"/>
      <c r="C19" s="63" t="str">
        <f t="shared" si="0"/>
        <v/>
      </c>
      <c r="D19" s="59" t="str">
        <f t="shared" si="1"/>
        <v/>
      </c>
    </row>
    <row r="20" spans="1:6" x14ac:dyDescent="0.3">
      <c r="A20" s="3" t="s">
        <v>273</v>
      </c>
      <c r="B20" s="62"/>
      <c r="C20" s="63" t="str">
        <f t="shared" si="0"/>
        <v/>
      </c>
      <c r="D20" s="59" t="str">
        <f t="shared" si="1"/>
        <v/>
      </c>
    </row>
    <row r="21" spans="1:6" x14ac:dyDescent="0.3">
      <c r="A21" s="3" t="s">
        <v>102</v>
      </c>
      <c r="B21" s="62"/>
      <c r="C21" s="63" t="str">
        <f t="shared" si="0"/>
        <v/>
      </c>
      <c r="D21" s="59" t="str">
        <f t="shared" si="1"/>
        <v/>
      </c>
    </row>
    <row r="22" spans="1:6" x14ac:dyDescent="0.3">
      <c r="A22" s="3" t="s">
        <v>168</v>
      </c>
      <c r="B22" s="62"/>
      <c r="C22" s="63" t="str">
        <f t="shared" si="0"/>
        <v/>
      </c>
      <c r="D22" s="59" t="str">
        <f t="shared" si="1"/>
        <v/>
      </c>
    </row>
    <row r="23" spans="1:6" x14ac:dyDescent="0.3">
      <c r="A23" s="3" t="s">
        <v>161</v>
      </c>
      <c r="B23" s="62"/>
      <c r="C23" s="63" t="str">
        <f t="shared" si="0"/>
        <v/>
      </c>
      <c r="D23" s="59" t="str">
        <f t="shared" si="1"/>
        <v/>
      </c>
    </row>
    <row r="24" spans="1:6" x14ac:dyDescent="0.3">
      <c r="A24" s="3" t="s">
        <v>274</v>
      </c>
      <c r="B24" s="62"/>
      <c r="C24" s="63" t="str">
        <f t="shared" si="0"/>
        <v/>
      </c>
      <c r="D24" s="59" t="str">
        <f t="shared" si="1"/>
        <v/>
      </c>
    </row>
    <row r="26" spans="1:6" x14ac:dyDescent="0.3">
      <c r="A26" s="64" t="s">
        <v>275</v>
      </c>
      <c r="B26" s="64"/>
      <c r="C26" s="64"/>
      <c r="D26" s="65">
        <f>SUM(D11:D24)</f>
        <v>0</v>
      </c>
      <c r="E26" s="64"/>
      <c r="F26" s="64"/>
    </row>
  </sheetData>
  <mergeCells count="2">
    <mergeCell ref="A2:F2"/>
    <mergeCell ref="A1:F1"/>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35"/>
  <sheetViews>
    <sheetView showGridLines="0" workbookViewId="0">
      <pane ySplit="4" topLeftCell="A5" activePane="bottomLeft" state="frozen"/>
      <selection pane="bottomLeft" activeCell="A4" sqref="A4"/>
    </sheetView>
  </sheetViews>
  <sheetFormatPr defaultRowHeight="14.4" x14ac:dyDescent="0.3"/>
  <cols>
    <col min="1" max="1" width="32" style="3" customWidth="1"/>
    <col min="2" max="2" width="20" style="3" customWidth="1"/>
    <col min="3" max="3" width="14" style="3" customWidth="1"/>
    <col min="4" max="4" width="42" style="3" customWidth="1"/>
    <col min="5" max="16384" width="8.88671875" style="3"/>
  </cols>
  <sheetData>
    <row r="1" spans="1:4" s="68" customFormat="1" ht="21" x14ac:dyDescent="0.4">
      <c r="A1" s="66" t="s">
        <v>276</v>
      </c>
      <c r="B1" s="67"/>
      <c r="C1" s="67"/>
      <c r="D1" s="67"/>
    </row>
    <row r="2" spans="1:4" s="16" customFormat="1" x14ac:dyDescent="0.3">
      <c r="A2" s="72" t="s">
        <v>277</v>
      </c>
      <c r="B2" s="73"/>
      <c r="C2" s="73"/>
      <c r="D2" s="73"/>
    </row>
    <row r="3" spans="1:4" s="16" customFormat="1" x14ac:dyDescent="0.3"/>
    <row r="4" spans="1:4" s="71" customFormat="1" ht="28.8" x14ac:dyDescent="0.3">
      <c r="A4" s="75" t="s">
        <v>199</v>
      </c>
      <c r="B4" s="75" t="s">
        <v>193</v>
      </c>
      <c r="C4" s="75" t="s">
        <v>218</v>
      </c>
      <c r="D4" s="75" t="s">
        <v>278</v>
      </c>
    </row>
    <row r="5" spans="1:4" x14ac:dyDescent="0.3">
      <c r="A5" s="3" t="s">
        <v>37</v>
      </c>
      <c r="B5" s="59">
        <f>SUMIF('Expense Tracker'!$Q$6:$Q$505,A5,'Expense Tracker'!$J$6:$J$505)</f>
        <v>0</v>
      </c>
      <c r="C5" s="3">
        <f>COUNTIF('Expense Tracker'!$Q$6:$Q$505,A5)</f>
        <v>0</v>
      </c>
    </row>
    <row r="6" spans="1:4" x14ac:dyDescent="0.3">
      <c r="A6" s="3" t="s">
        <v>41</v>
      </c>
      <c r="B6" s="59">
        <f>SUMIF('Expense Tracker'!$Q$6:$Q$505,A6,'Expense Tracker'!$J$6:$J$505)</f>
        <v>0</v>
      </c>
      <c r="C6" s="3">
        <f>COUNTIF('Expense Tracker'!$Q$6:$Q$505,A6)</f>
        <v>0</v>
      </c>
    </row>
    <row r="7" spans="1:4" x14ac:dyDescent="0.3">
      <c r="A7" s="3" t="s">
        <v>45</v>
      </c>
      <c r="B7" s="59">
        <f>SUMIF('Expense Tracker'!$Q$6:$Q$505,A7,'Expense Tracker'!$J$6:$J$505)</f>
        <v>0</v>
      </c>
      <c r="C7" s="3">
        <f>COUNTIF('Expense Tracker'!$Q$6:$Q$505,A7)</f>
        <v>0</v>
      </c>
    </row>
    <row r="8" spans="1:4" x14ac:dyDescent="0.3">
      <c r="A8" s="3" t="s">
        <v>49</v>
      </c>
      <c r="B8" s="59">
        <f>SUMIF('Expense Tracker'!$Q$6:$Q$505,A8,'Expense Tracker'!$J$6:$J$505)</f>
        <v>0</v>
      </c>
      <c r="C8" s="3">
        <f>COUNTIF('Expense Tracker'!$Q$6:$Q$505,A8)</f>
        <v>0</v>
      </c>
    </row>
    <row r="9" spans="1:4" x14ac:dyDescent="0.3">
      <c r="A9" s="3" t="s">
        <v>51</v>
      </c>
      <c r="B9" s="59">
        <f>SUMIF('Expense Tracker'!$Q$6:$Q$505,A9,'Expense Tracker'!$J$6:$J$505)</f>
        <v>0</v>
      </c>
      <c r="C9" s="3">
        <f>COUNTIF('Expense Tracker'!$Q$6:$Q$505,A9)</f>
        <v>0</v>
      </c>
    </row>
    <row r="10" spans="1:4" x14ac:dyDescent="0.3">
      <c r="A10" s="3" t="s">
        <v>62</v>
      </c>
      <c r="B10" s="59">
        <f>SUMIF('Expense Tracker'!$Q$6:$Q$505,A10,'Expense Tracker'!$J$6:$J$505)</f>
        <v>0</v>
      </c>
      <c r="C10" s="3">
        <f>COUNTIF('Expense Tracker'!$Q$6:$Q$505,A10)</f>
        <v>0</v>
      </c>
      <c r="D10" s="74" t="s">
        <v>279</v>
      </c>
    </row>
    <row r="11" spans="1:4" x14ac:dyDescent="0.3">
      <c r="A11" s="3" t="s">
        <v>66</v>
      </c>
      <c r="B11" s="59">
        <f>SUMIF('Expense Tracker'!$Q$6:$Q$505,A11,'Expense Tracker'!$J$6:$J$505)</f>
        <v>0</v>
      </c>
      <c r="C11" s="3">
        <f>COUNTIF('Expense Tracker'!$Q$6:$Q$505,A11)</f>
        <v>0</v>
      </c>
    </row>
    <row r="12" spans="1:4" x14ac:dyDescent="0.3">
      <c r="A12" s="3" t="s">
        <v>73</v>
      </c>
      <c r="B12" s="59">
        <f>SUMIF('Expense Tracker'!$Q$6:$Q$505,A12,'Expense Tracker'!$J$6:$J$505)</f>
        <v>0</v>
      </c>
      <c r="C12" s="3">
        <f>COUNTIF('Expense Tracker'!$Q$6:$Q$505,A12)</f>
        <v>0</v>
      </c>
      <c r="D12" s="74" t="s">
        <v>279</v>
      </c>
    </row>
    <row r="13" spans="1:4" x14ac:dyDescent="0.3">
      <c r="A13" s="3" t="s">
        <v>77</v>
      </c>
      <c r="B13" s="59">
        <f>SUMIF('Expense Tracker'!$Q$6:$Q$505,A13,'Expense Tracker'!$J$6:$J$505)</f>
        <v>0</v>
      </c>
      <c r="C13" s="3">
        <f>COUNTIF('Expense Tracker'!$Q$6:$Q$505,A13)</f>
        <v>0</v>
      </c>
    </row>
    <row r="14" spans="1:4" x14ac:dyDescent="0.3">
      <c r="A14" s="3" t="s">
        <v>79</v>
      </c>
      <c r="B14" s="59">
        <f>SUMIF('Expense Tracker'!$Q$6:$Q$505,A14,'Expense Tracker'!$J$6:$J$505)</f>
        <v>0</v>
      </c>
      <c r="C14" s="3">
        <f>COUNTIF('Expense Tracker'!$Q$6:$Q$505,A14)</f>
        <v>0</v>
      </c>
    </row>
    <row r="15" spans="1:4" x14ac:dyDescent="0.3">
      <c r="A15" s="3" t="s">
        <v>84</v>
      </c>
      <c r="B15" s="59">
        <f>SUMIF('Expense Tracker'!$Q$6:$Q$505,A15,'Expense Tracker'!$J$6:$J$505)</f>
        <v>0</v>
      </c>
      <c r="C15" s="3">
        <f>COUNTIF('Expense Tracker'!$Q$6:$Q$505,A15)</f>
        <v>0</v>
      </c>
    </row>
    <row r="16" spans="1:4" x14ac:dyDescent="0.3">
      <c r="A16" s="3" t="s">
        <v>88</v>
      </c>
      <c r="B16" s="59">
        <f>SUMIF('Expense Tracker'!$Q$6:$Q$505,A16,'Expense Tracker'!$J$6:$J$505)</f>
        <v>0</v>
      </c>
      <c r="C16" s="3">
        <f>COUNTIF('Expense Tracker'!$Q$6:$Q$505,A16)</f>
        <v>0</v>
      </c>
    </row>
    <row r="17" spans="1:4" x14ac:dyDescent="0.3">
      <c r="A17" s="3" t="s">
        <v>92</v>
      </c>
      <c r="B17" s="59">
        <f>SUMIF('Expense Tracker'!$Q$6:$Q$505,A17,'Expense Tracker'!$J$6:$J$505)</f>
        <v>0</v>
      </c>
      <c r="C17" s="3">
        <f>COUNTIF('Expense Tracker'!$Q$6:$Q$505,A17)</f>
        <v>0</v>
      </c>
    </row>
    <row r="18" spans="1:4" x14ac:dyDescent="0.3">
      <c r="A18" s="3" t="s">
        <v>96</v>
      </c>
      <c r="B18" s="59">
        <f>SUMIF('Expense Tracker'!$Q$6:$Q$505,A18,'Expense Tracker'!$J$6:$J$505)</f>
        <v>0</v>
      </c>
      <c r="C18" s="3">
        <f>COUNTIF('Expense Tracker'!$Q$6:$Q$505,A18)</f>
        <v>0</v>
      </c>
    </row>
    <row r="19" spans="1:4" x14ac:dyDescent="0.3">
      <c r="A19" s="3" t="s">
        <v>100</v>
      </c>
      <c r="B19" s="59">
        <f>SUMIF('Expense Tracker'!$Q$6:$Q$505,A19,'Expense Tracker'!$J$6:$J$505)</f>
        <v>0</v>
      </c>
      <c r="C19" s="3">
        <f>COUNTIF('Expense Tracker'!$Q$6:$Q$505,A19)</f>
        <v>0</v>
      </c>
    </row>
    <row r="20" spans="1:4" x14ac:dyDescent="0.3">
      <c r="A20" s="3" t="s">
        <v>102</v>
      </c>
      <c r="B20" s="59">
        <f>SUMIF('Expense Tracker'!$Q$6:$Q$505,A20,'Expense Tracker'!$J$6:$J$505)</f>
        <v>0</v>
      </c>
      <c r="C20" s="3">
        <f>COUNTIF('Expense Tracker'!$Q$6:$Q$505,A20)</f>
        <v>0</v>
      </c>
    </row>
    <row r="21" spans="1:4" x14ac:dyDescent="0.3">
      <c r="A21" s="3" t="s">
        <v>107</v>
      </c>
      <c r="B21" s="59">
        <f>SUMIF('Expense Tracker'!$Q$6:$Q$505,A21,'Expense Tracker'!$J$6:$J$505)</f>
        <v>0</v>
      </c>
      <c r="C21" s="3">
        <f>COUNTIF('Expense Tracker'!$Q$6:$Q$505,A21)</f>
        <v>0</v>
      </c>
    </row>
    <row r="22" spans="1:4" x14ac:dyDescent="0.3">
      <c r="A22" s="3" t="s">
        <v>111</v>
      </c>
      <c r="B22" s="59">
        <f>SUMIF('Expense Tracker'!$Q$6:$Q$505,A22,'Expense Tracker'!$J$6:$J$505)</f>
        <v>0</v>
      </c>
      <c r="C22" s="3">
        <f>COUNTIF('Expense Tracker'!$Q$6:$Q$505,A22)</f>
        <v>0</v>
      </c>
      <c r="D22" s="74" t="s">
        <v>279</v>
      </c>
    </row>
    <row r="23" spans="1:4" x14ac:dyDescent="0.3">
      <c r="A23" s="3" t="s">
        <v>116</v>
      </c>
      <c r="B23" s="59">
        <f>SUMIF('Expense Tracker'!$Q$6:$Q$505,A23,'Expense Tracker'!$J$6:$J$505)</f>
        <v>0</v>
      </c>
      <c r="C23" s="3">
        <f>COUNTIF('Expense Tracker'!$Q$6:$Q$505,A23)</f>
        <v>0</v>
      </c>
    </row>
    <row r="24" spans="1:4" x14ac:dyDescent="0.3">
      <c r="A24" s="3" t="s">
        <v>120</v>
      </c>
      <c r="B24" s="59">
        <f>SUMIF('Expense Tracker'!$Q$6:$Q$505,A24,'Expense Tracker'!$J$6:$J$505)</f>
        <v>0</v>
      </c>
      <c r="C24" s="3">
        <f>COUNTIF('Expense Tracker'!$Q$6:$Q$505,A24)</f>
        <v>0</v>
      </c>
    </row>
    <row r="25" spans="1:4" x14ac:dyDescent="0.3">
      <c r="A25" s="3" t="s">
        <v>124</v>
      </c>
      <c r="B25" s="59">
        <f>SUMIF('Expense Tracker'!$Q$6:$Q$505,A25,'Expense Tracker'!$J$6:$J$505)</f>
        <v>0</v>
      </c>
      <c r="C25" s="3">
        <f>COUNTIF('Expense Tracker'!$Q$6:$Q$505,A25)</f>
        <v>0</v>
      </c>
    </row>
    <row r="26" spans="1:4" x14ac:dyDescent="0.3">
      <c r="A26" s="3" t="s">
        <v>128</v>
      </c>
      <c r="B26" s="59">
        <f>SUMIF('Expense Tracker'!$Q$6:$Q$505,A26,'Expense Tracker'!$J$6:$J$505)</f>
        <v>0</v>
      </c>
      <c r="C26" s="3">
        <f>COUNTIF('Expense Tracker'!$Q$6:$Q$505,A26)</f>
        <v>0</v>
      </c>
    </row>
    <row r="27" spans="1:4" x14ac:dyDescent="0.3">
      <c r="A27" s="3" t="s">
        <v>132</v>
      </c>
      <c r="B27" s="59">
        <f>SUMIF('Expense Tracker'!$Q$6:$Q$505,A27,'Expense Tracker'!$J$6:$J$505)</f>
        <v>0</v>
      </c>
      <c r="C27" s="3">
        <f>COUNTIF('Expense Tracker'!$Q$6:$Q$505,A27)</f>
        <v>0</v>
      </c>
    </row>
    <row r="28" spans="1:4" x14ac:dyDescent="0.3">
      <c r="A28" s="3" t="s">
        <v>136</v>
      </c>
      <c r="B28" s="59">
        <f>SUMIF('Expense Tracker'!$Q$6:$Q$505,A28,'Expense Tracker'!$J$6:$J$505)</f>
        <v>0</v>
      </c>
      <c r="C28" s="3">
        <f>COUNTIF('Expense Tracker'!$Q$6:$Q$505,A28)</f>
        <v>0</v>
      </c>
    </row>
    <row r="29" spans="1:4" x14ac:dyDescent="0.3">
      <c r="A29" s="3" t="s">
        <v>141</v>
      </c>
      <c r="B29" s="59">
        <f>SUMIF('Expense Tracker'!$Q$6:$Q$505,A29,'Expense Tracker'!$J$6:$J$505)</f>
        <v>0</v>
      </c>
      <c r="C29" s="3">
        <f>COUNTIF('Expense Tracker'!$Q$6:$Q$505,A29)</f>
        <v>0</v>
      </c>
    </row>
    <row r="30" spans="1:4" x14ac:dyDescent="0.3">
      <c r="A30" s="3" t="s">
        <v>146</v>
      </c>
      <c r="B30" s="59">
        <f>SUMIF('Expense Tracker'!$Q$6:$Q$505,A30,'Expense Tracker'!$J$6:$J$505)</f>
        <v>0</v>
      </c>
      <c r="C30" s="3">
        <f>COUNTIF('Expense Tracker'!$Q$6:$Q$505,A30)</f>
        <v>0</v>
      </c>
    </row>
    <row r="31" spans="1:4" x14ac:dyDescent="0.3">
      <c r="A31" s="3" t="s">
        <v>159</v>
      </c>
      <c r="B31" s="59">
        <f>SUMIF('Expense Tracker'!$Q$6:$Q$505,A31,'Expense Tracker'!$J$6:$J$505)</f>
        <v>0</v>
      </c>
      <c r="C31" s="3">
        <f>COUNTIF('Expense Tracker'!$Q$6:$Q$505,A31)</f>
        <v>0</v>
      </c>
    </row>
    <row r="32" spans="1:4" x14ac:dyDescent="0.3">
      <c r="A32" s="3" t="s">
        <v>166</v>
      </c>
      <c r="B32" s="59">
        <f>SUMIF('Expense Tracker'!$Q$6:$Q$505,A32,'Expense Tracker'!$J$6:$J$505)</f>
        <v>0</v>
      </c>
      <c r="C32" s="3">
        <f>COUNTIF('Expense Tracker'!$Q$6:$Q$505,A32)</f>
        <v>0</v>
      </c>
    </row>
    <row r="33" spans="1:4" x14ac:dyDescent="0.3">
      <c r="A33" s="3" t="s">
        <v>170</v>
      </c>
      <c r="B33" s="59">
        <f>SUMIF('Expense Tracker'!$Q$6:$Q$505,A33,'Expense Tracker'!$J$6:$J$505)</f>
        <v>0</v>
      </c>
      <c r="C33" s="3">
        <f>COUNTIF('Expense Tracker'!$Q$6:$Q$505,A33)</f>
        <v>0</v>
      </c>
      <c r="D33" s="74" t="s">
        <v>279</v>
      </c>
    </row>
    <row r="34" spans="1:4" x14ac:dyDescent="0.3">
      <c r="A34" s="3" t="s">
        <v>177</v>
      </c>
      <c r="B34" s="59">
        <f>SUMIF('Expense Tracker'!$Q$6:$Q$505,A34,'Expense Tracker'!$J$6:$J$505)</f>
        <v>0</v>
      </c>
      <c r="C34" s="3">
        <f>COUNTIF('Expense Tracker'!$Q$6:$Q$505,A34)</f>
        <v>0</v>
      </c>
      <c r="D34" s="74" t="s">
        <v>279</v>
      </c>
    </row>
    <row r="35" spans="1:4" x14ac:dyDescent="0.3">
      <c r="A35" s="64" t="s">
        <v>280</v>
      </c>
      <c r="B35" s="65">
        <f>SUM(B5:B34)</f>
        <v>0</v>
      </c>
      <c r="C35" s="64">
        <f>SUM(C5:C34)</f>
        <v>0</v>
      </c>
      <c r="D35" s="64"/>
    </row>
  </sheetData>
  <autoFilter ref="A4:D34" xr:uid="{00000000-0009-0000-0000-000007000000}"/>
  <mergeCells count="2">
    <mergeCell ref="A1:D1"/>
    <mergeCell ref="A2:D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Start Here</vt:lpstr>
      <vt:lpstr>Category Guide</vt:lpstr>
      <vt:lpstr>Expense Tracker</vt:lpstr>
      <vt:lpstr>Monthly Summary</vt:lpstr>
      <vt:lpstr>Travel &amp; Meals Log</vt:lpstr>
      <vt:lpstr>Vehicle &amp; Mileage Log</vt:lpstr>
      <vt:lpstr>Home Office Organizer</vt:lpstr>
      <vt:lpstr>Schedule C Summary</vt:lpstr>
      <vt:lpstr>ExpenseCategories</vt:lpstr>
      <vt:lpstr>'Category Guide'!Print_Area</vt:lpstr>
      <vt:lpstr>'Monthly Summary'!Print_Area</vt:lpstr>
      <vt:lpstr>'Start Here'!Print_Area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MARIAN ADKINS</cp:lastModifiedBy>
  <dcterms:created xsi:type="dcterms:W3CDTF">2026-08-23T04:34:17Z</dcterms:created>
  <dcterms:modified xsi:type="dcterms:W3CDTF">2026-08-23T04:59:26Z</dcterms:modified>
</cp:coreProperties>
</file>